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ean\LARENA77\Fonctionnement\2016\AG\"/>
    </mc:Choice>
  </mc:AlternateContent>
  <bookViews>
    <workbookView xWindow="240" yWindow="45" windowWidth="20115" windowHeight="7995"/>
  </bookViews>
  <sheets>
    <sheet name="GLIGEN" sheetId="1" r:id="rId1"/>
  </sheets>
  <calcPr calcId="152511"/>
</workbook>
</file>

<file path=xl/calcChain.xml><?xml version="1.0" encoding="utf-8"?>
<calcChain xmlns="http://schemas.openxmlformats.org/spreadsheetml/2006/main">
  <c r="J261" i="1" l="1"/>
  <c r="M224" i="1"/>
  <c r="M247" i="1"/>
  <c r="M242" i="1"/>
  <c r="M221" i="1"/>
  <c r="M252" i="1" s="1"/>
  <c r="M190" i="1"/>
  <c r="L87" i="1"/>
  <c r="L91" i="1"/>
  <c r="L99" i="1"/>
  <c r="L101" i="1"/>
  <c r="L104" i="1"/>
  <c r="L251" i="1" s="1"/>
  <c r="L106" i="1"/>
  <c r="L108" i="1"/>
  <c r="L111" i="1"/>
  <c r="N144" i="1" s="1"/>
  <c r="L122" i="1"/>
  <c r="L126" i="1"/>
  <c r="L129" i="1"/>
  <c r="L133" i="1"/>
  <c r="L138" i="1"/>
  <c r="L142" i="1"/>
  <c r="L144" i="1"/>
  <c r="L148" i="1"/>
  <c r="L154" i="1"/>
  <c r="L156" i="1"/>
  <c r="L160" i="1"/>
  <c r="L162" i="1"/>
  <c r="L175" i="1"/>
  <c r="L178" i="1"/>
  <c r="K82" i="1"/>
  <c r="J82" i="1"/>
  <c r="L6" i="1"/>
  <c r="L3" i="1"/>
  <c r="L82" i="1"/>
  <c r="L254" i="1" l="1"/>
  <c r="J263" i="1" s="1"/>
</calcChain>
</file>

<file path=xl/sharedStrings.xml><?xml version="1.0" encoding="utf-8"?>
<sst xmlns="http://schemas.openxmlformats.org/spreadsheetml/2006/main" count="888" uniqueCount="290">
  <si>
    <t>NUMCP</t>
  </si>
  <si>
    <t>LIBCP</t>
  </si>
  <si>
    <t>CODCP</t>
  </si>
  <si>
    <t>NUMJL</t>
  </si>
  <si>
    <t>NPIEC</t>
  </si>
  <si>
    <t>DTPIE</t>
  </si>
  <si>
    <t>INPIE</t>
  </si>
  <si>
    <t>DTOPE</t>
  </si>
  <si>
    <t>LIBEC</t>
  </si>
  <si>
    <t>OD01/1</t>
  </si>
  <si>
    <t>REPORT A NOUVEAU CREDITEUR</t>
  </si>
  <si>
    <t>AU JARDIN DE LA PENSEE</t>
  </si>
  <si>
    <t>BQ</t>
  </si>
  <si>
    <t>JARDIN DE LA PENSEE</t>
  </si>
  <si>
    <t>CG BRIE COMTE ROBERT</t>
  </si>
  <si>
    <t>CERCLE GENEALOGIE BRIE COMTE ROBERT</t>
  </si>
  <si>
    <t>FACTURE SGT MENSUEL</t>
  </si>
  <si>
    <t>LECLERC</t>
  </si>
  <si>
    <t>CB</t>
  </si>
  <si>
    <t>CARREFOUR</t>
  </si>
  <si>
    <t>REMBOUSEMENT JEAN JACQUES GALETTE</t>
  </si>
  <si>
    <t>CARREFOUR FRAIS DIVERS</t>
  </si>
  <si>
    <t>AMIS DE SAINT EUSEBE SUR SEILLE</t>
  </si>
  <si>
    <t xml:space="preserve">ST USUGES </t>
  </si>
  <si>
    <t>HOSTELLERIE BRESSANE</t>
  </si>
  <si>
    <t>HOTEL BRESSANE</t>
  </si>
  <si>
    <t>CHEZ DANIELE ET ERIC DEBAIZE</t>
  </si>
  <si>
    <t>RESERVATION GITE DEBAIZE</t>
  </si>
  <si>
    <t>GITE DEBAIZE</t>
  </si>
  <si>
    <t>CERCLE DE LA MEUSE</t>
  </si>
  <si>
    <t>IBIS</t>
  </si>
  <si>
    <t>OD10/2</t>
  </si>
  <si>
    <t>REMB IBIS</t>
  </si>
  <si>
    <t>AUTOROUTE APRR</t>
  </si>
  <si>
    <t>MUSEE VAL DE GRACE</t>
  </si>
  <si>
    <t>ARCOUR ST HILAIRE</t>
  </si>
  <si>
    <t>APRR</t>
  </si>
  <si>
    <t>CHEZ BEBERT</t>
  </si>
  <si>
    <t>OD04/3</t>
  </si>
  <si>
    <t>REMB CHEZ BEBERT</t>
  </si>
  <si>
    <t>LA PIZZERIA</t>
  </si>
  <si>
    <t>ROYAL DE MORET</t>
  </si>
  <si>
    <t>RESTAURANT ROYAL MORET</t>
  </si>
  <si>
    <t>FEDERATION FRANCAISE GENEALOGIE</t>
  </si>
  <si>
    <t>FFG</t>
  </si>
  <si>
    <t>LES AMIS DE VAUQUOIS</t>
  </si>
  <si>
    <t>AMIS DE VAUQUOIS</t>
  </si>
  <si>
    <t>GENEALOGIE EN CORREZE</t>
  </si>
  <si>
    <t>JEU BRIVES LA GAILLARDE</t>
  </si>
  <si>
    <t>MEUSE REPAS</t>
  </si>
  <si>
    <t>ARCHIVES ET CULTURES</t>
  </si>
  <si>
    <t>EDITIONS ARCHIVES ET CULTURES</t>
  </si>
  <si>
    <t>MAIRIE VILLEMER</t>
  </si>
  <si>
    <t>LOCATION SALLE VILLEMER</t>
  </si>
  <si>
    <t>JAMES CIOSEK</t>
  </si>
  <si>
    <t>CLOSEK</t>
  </si>
  <si>
    <t>MARIE BLACHERE</t>
  </si>
  <si>
    <t>GRAND FRAIS</t>
  </si>
  <si>
    <t>INTERMARCHE</t>
  </si>
  <si>
    <t>INTERMARCHE VENEUX</t>
  </si>
  <si>
    <t>CHAMPAGNE</t>
  </si>
  <si>
    <t>CHAMPAGNE CHAUVET</t>
  </si>
  <si>
    <t>CARBURANT POUR ARMOIRE</t>
  </si>
  <si>
    <t>RELAIS MORET SUR LOING</t>
  </si>
  <si>
    <t>MICR HONNETE</t>
  </si>
  <si>
    <t>OVH</t>
  </si>
  <si>
    <t>FRAIS VALERIE OUDIN</t>
  </si>
  <si>
    <t>LA POSTE</t>
  </si>
  <si>
    <t>DELICE DE MARION</t>
  </si>
  <si>
    <t>ADHESION</t>
  </si>
  <si>
    <t>OD09/6</t>
  </si>
  <si>
    <t>IKEA CADRE</t>
  </si>
  <si>
    <t>ACH12/1</t>
  </si>
  <si>
    <t>PIZZA REUNION PREP FORUM 2016</t>
  </si>
  <si>
    <t>remboursement pizza</t>
  </si>
  <si>
    <t>OD12/4</t>
  </si>
  <si>
    <t>REMBT PIZZA JEAN COUSIN</t>
  </si>
  <si>
    <t>LA BUTTE DE VAUQUOIS</t>
  </si>
  <si>
    <t>PLEIN CIEL</t>
  </si>
  <si>
    <t>PLEIN CIEL PAPIER A4</t>
  </si>
  <si>
    <t>VOUVRAY</t>
  </si>
  <si>
    <t>FRAIS VALERIE ASSELIN CUBIS ROSE PAELLA</t>
  </si>
  <si>
    <t>LA PORTE DE L IMAGE</t>
  </si>
  <si>
    <t xml:space="preserve">FRAIS VALERIE ASSELIN CARTE 8GB </t>
  </si>
  <si>
    <t>SUCRE D ORGE DE MORET</t>
  </si>
  <si>
    <t>JOUR DE FETE DECORATIONS NAPPES</t>
  </si>
  <si>
    <t>GRAND FRAIS COURSES</t>
  </si>
  <si>
    <t>LEADER PRICE COURSES</t>
  </si>
  <si>
    <t>CARREFOUR PAELLA</t>
  </si>
  <si>
    <t>VALERIE ASSELIN NOTE DE FRAIS 4</t>
  </si>
  <si>
    <t>MR ASSELIN PAELLA</t>
  </si>
  <si>
    <t>BOUCHER CAISSE EN BOIS</t>
  </si>
  <si>
    <t>MISTER MINIT</t>
  </si>
  <si>
    <t>CARTOUCHE IMPRIMANTE</t>
  </si>
  <si>
    <t>BOULANGERIE DORMELLE FORUM ASSOCIATION</t>
  </si>
  <si>
    <t>WOK PLANET</t>
  </si>
  <si>
    <t>CHATEAU THIERRY REPAS</t>
  </si>
  <si>
    <t>FRAIS DIVERS VALERIE ASSELIN</t>
  </si>
  <si>
    <t>Autres valeurs mobilières</t>
  </si>
  <si>
    <t>LCL LIVRET</t>
  </si>
  <si>
    <t>Banque</t>
  </si>
  <si>
    <t>CREDIT MUTUEL</t>
  </si>
  <si>
    <t>facture sgt mensuel</t>
  </si>
  <si>
    <t>GERARD BATUT</t>
  </si>
  <si>
    <t>PIZZA REUNION</t>
  </si>
  <si>
    <t>FACTURE SGT MENSUELLE</t>
  </si>
  <si>
    <t>JARDIN  DE LA PENSEE</t>
  </si>
  <si>
    <t>SUBVENTION VILLEMER</t>
  </si>
  <si>
    <t>ADHESIONS</t>
  </si>
  <si>
    <t>PIZZA</t>
  </si>
  <si>
    <t>PAELLA</t>
  </si>
  <si>
    <t>FACT SGT MENSUELLE</t>
  </si>
  <si>
    <t>SUBVENTION DEPARTEMENT</t>
  </si>
  <si>
    <t>SUBVENTION EPISY</t>
  </si>
  <si>
    <t>ASSOCIA 3</t>
  </si>
  <si>
    <t>REMBT COT VERGNE</t>
  </si>
  <si>
    <t>REMB JEAN COUSIN</t>
  </si>
  <si>
    <t>REMB MEUSE ET RESTAURANT</t>
  </si>
  <si>
    <t>REMB VALERIE OUDIN</t>
  </si>
  <si>
    <t>FACT SGT DECEMBRE 2015</t>
  </si>
  <si>
    <t>VIR TRESORERIE M ?</t>
  </si>
  <si>
    <t>Chèques Postaux</t>
  </si>
  <si>
    <t>LCL</t>
  </si>
  <si>
    <t>CCP</t>
  </si>
  <si>
    <t>SUBVENTION MORET SUR LOING</t>
  </si>
  <si>
    <t>Combustibles et carburants</t>
  </si>
  <si>
    <t>RELAIS MORET-ARMOIRES</t>
  </si>
  <si>
    <t>petits materiels</t>
  </si>
  <si>
    <t>MICR HONNETE-IMPRIMANTE</t>
  </si>
  <si>
    <t>CARREFOUR-BLOC 4 PRISES</t>
  </si>
  <si>
    <t>GENEALOGIE CORREZE-JEU GENEALOGIK</t>
  </si>
  <si>
    <t>fournitures de bureau</t>
  </si>
  <si>
    <t>LECLERC CARTOUCHE ENCRE</t>
  </si>
  <si>
    <t>LA PORTE DE L IMAGE CLE USB</t>
  </si>
  <si>
    <t>MISTER MINIT CLE USB</t>
  </si>
  <si>
    <t>CARTOUCHE ENCRE</t>
  </si>
  <si>
    <t>Multirisques</t>
  </si>
  <si>
    <t>DOCUMENTATION GENERALE</t>
  </si>
  <si>
    <t>CADASTRES ET GENEALOGIE</t>
  </si>
  <si>
    <t>BRIE COMTE ROBERT</t>
  </si>
  <si>
    <t>FORUM BRIE COMTE ROBERT</t>
  </si>
  <si>
    <t>GALETTE</t>
  </si>
  <si>
    <t>CARREFOUR GALETTE GOBELETS</t>
  </si>
  <si>
    <t>VAL DE GRACE</t>
  </si>
  <si>
    <t>GRACE</t>
  </si>
  <si>
    <t>MOMENT CONVIVIALITE MAI</t>
  </si>
  <si>
    <t>MAIRIE VILLEMER LOC SALLE</t>
  </si>
  <si>
    <t>MARIE BLACHERE PAINS TARTES</t>
  </si>
  <si>
    <t>INTERMARCHE NAPPES CUILLERES</t>
  </si>
  <si>
    <t>CUBIS DE ROSE</t>
  </si>
  <si>
    <t>FORUM 2016</t>
  </si>
  <si>
    <t>JAMES CIOSEK-CAISSES BOIS</t>
  </si>
  <si>
    <t>FORUM CERCLE DE LA MEUSE</t>
  </si>
  <si>
    <t>CERCLE MEUSE REPAS</t>
  </si>
  <si>
    <t>FORUM CHATEAU THIERRY</t>
  </si>
  <si>
    <t>WOK PLANET REPAS</t>
  </si>
  <si>
    <t>REPAS FORUM CHATEAU THIERRY</t>
  </si>
  <si>
    <t>FORUM SAINT EUSEBE</t>
  </si>
  <si>
    <t>AMIS ST EUSEBE-REPAS</t>
  </si>
  <si>
    <t>RESTAURANT LOUHANS</t>
  </si>
  <si>
    <t>RESTAURANT LOUHANS SOIR</t>
  </si>
  <si>
    <t>CONGRES FFG</t>
  </si>
  <si>
    <t>POITIER FFG</t>
  </si>
  <si>
    <t xml:space="preserve">POITIERS CONGRES FFG </t>
  </si>
  <si>
    <t>POITIERS FFG HOTEL</t>
  </si>
  <si>
    <t>POITIER FFG REPAS</t>
  </si>
  <si>
    <t>FOIRES ET EXPOSITIONS</t>
  </si>
  <si>
    <t>BRIOCHES FORUM ASSOCIATIONS</t>
  </si>
  <si>
    <t>cadeaux clients</t>
  </si>
  <si>
    <t>JARDIN PENSEE DC FRANCOISE</t>
  </si>
  <si>
    <t>CHAMPAGNE CHAUVET SITE INTERNET</t>
  </si>
  <si>
    <t>Missions</t>
  </si>
  <si>
    <t>LA PIZZERIA  REUNION FORUM 2016</t>
  </si>
  <si>
    <t>ROYAL DE MORET-INVIT CONFERENCIER</t>
  </si>
  <si>
    <t>frais kilometriques</t>
  </si>
  <si>
    <t>frais kilometrique jean cousin</t>
  </si>
  <si>
    <t>Frais d'affranchissements</t>
  </si>
  <si>
    <t>LA POSTE ENVOIE AR GENERALI</t>
  </si>
  <si>
    <t>Frais Hebergement Nom de Domaine</t>
  </si>
  <si>
    <t>Services bancaires et assimilés</t>
  </si>
  <si>
    <t>COTISATIONS</t>
  </si>
  <si>
    <t>FFG 29 ADHERENTS</t>
  </si>
  <si>
    <t>PRODUITS ACTIVITES ANNEXES</t>
  </si>
  <si>
    <t>GUILLEMARE JEAN</t>
  </si>
  <si>
    <t>ASSELIN VALERIE</t>
  </si>
  <si>
    <t>FERRY JOSY</t>
  </si>
  <si>
    <t>MALAIZE M HELENE</t>
  </si>
  <si>
    <t>BOUQUOT LIONEL</t>
  </si>
  <si>
    <t>BECEL FRANCOIS</t>
  </si>
  <si>
    <t>OUDIN VALERIE</t>
  </si>
  <si>
    <t>COUSIN JEAN</t>
  </si>
  <si>
    <t>RENOUF J CLAUDE</t>
  </si>
  <si>
    <t>ORCEAU MIREILLE</t>
  </si>
  <si>
    <t>SACAULT RODOLPHE</t>
  </si>
  <si>
    <t>HALLOUIN GHISLAINE</t>
  </si>
  <si>
    <t>LOIRE HUGUETTE</t>
  </si>
  <si>
    <t>PLAYT BEATRICE</t>
  </si>
  <si>
    <t>COUVANT J JACQUES</t>
  </si>
  <si>
    <t>CAHIN PIERRE</t>
  </si>
  <si>
    <t>CHABERNEAU REGIS</t>
  </si>
  <si>
    <t>DELAIS DANIEL</t>
  </si>
  <si>
    <t>DELACOURE LAURENCE</t>
  </si>
  <si>
    <t>FERRY JEAN</t>
  </si>
  <si>
    <t>BOUSQUET KATELL</t>
  </si>
  <si>
    <t>BOUQHOT DANIEL</t>
  </si>
  <si>
    <t>PICARD GERVAIS</t>
  </si>
  <si>
    <t>VIVIANI GERARD</t>
  </si>
  <si>
    <t>AGOGE MONIQUE</t>
  </si>
  <si>
    <t>TONDU BERNARD</t>
  </si>
  <si>
    <t>TARDY GINETTE</t>
  </si>
  <si>
    <t>CONSTANT CATHERINE</t>
  </si>
  <si>
    <t>PLONQUET CHRISTIAN</t>
  </si>
  <si>
    <t>PETIT SEVERINE</t>
  </si>
  <si>
    <t>JACHET MONIQUE</t>
  </si>
  <si>
    <t>DONS RECUS</t>
  </si>
  <si>
    <t>DELANOY JACQUES</t>
  </si>
  <si>
    <t>SUBVENTION MAIRIE AUTRE</t>
  </si>
  <si>
    <t>Transfert de charges d'exploitation</t>
  </si>
  <si>
    <t>JEAN COUSIN RBT BRIE COMTE ROBERT</t>
  </si>
  <si>
    <t>REMB JEAN COUSIN RESTAURANT</t>
  </si>
  <si>
    <t>REMB JCLAUDE RENOUF RESTAURANT</t>
  </si>
  <si>
    <t>FORUM MEUSE</t>
  </si>
  <si>
    <t>REMB JCLAUDE RENOUF</t>
  </si>
  <si>
    <t>FRAIS VAL OUDIN POITIERS</t>
  </si>
  <si>
    <t>lcl livret</t>
  </si>
  <si>
    <t>lcl compte courant</t>
  </si>
  <si>
    <t>debit</t>
  </si>
  <si>
    <t xml:space="preserve"> credit</t>
  </si>
  <si>
    <t>credit mutuel</t>
  </si>
  <si>
    <t>total</t>
  </si>
  <si>
    <t>solde banque au 31/12/2015</t>
  </si>
  <si>
    <t>Total 60630000</t>
  </si>
  <si>
    <t>Total 60640000</t>
  </si>
  <si>
    <t>Total 61610000</t>
  </si>
  <si>
    <t>Total 61810000</t>
  </si>
  <si>
    <t>Total 62310000</t>
  </si>
  <si>
    <t>Total 62311000</t>
  </si>
  <si>
    <t>Total 62313000</t>
  </si>
  <si>
    <t>Total 62314000</t>
  </si>
  <si>
    <t>Total 62315000</t>
  </si>
  <si>
    <t>Total 62316000</t>
  </si>
  <si>
    <t>Total 62318000</t>
  </si>
  <si>
    <t>Total 62319000</t>
  </si>
  <si>
    <t>Total 62320000</t>
  </si>
  <si>
    <t>Total 62330000</t>
  </si>
  <si>
    <t>Total 62340000</t>
  </si>
  <si>
    <t>Total 62560000</t>
  </si>
  <si>
    <t>Total 62561000</t>
  </si>
  <si>
    <t>Total 62610000</t>
  </si>
  <si>
    <t>Total 62620000</t>
  </si>
  <si>
    <t>Total 62700000</t>
  </si>
  <si>
    <t>Total 62800000</t>
  </si>
  <si>
    <t>Total 70800000</t>
  </si>
  <si>
    <t>Total 70870000</t>
  </si>
  <si>
    <t>Total 70881000</t>
  </si>
  <si>
    <t>Total 74710000</t>
  </si>
  <si>
    <t>Total 74720000</t>
  </si>
  <si>
    <t>Total 74740000</t>
  </si>
  <si>
    <t>Total 74750000</t>
  </si>
  <si>
    <t>Total 74760000</t>
  </si>
  <si>
    <t>Total 79100000</t>
  </si>
  <si>
    <t>Total 79101000</t>
  </si>
  <si>
    <t>Total 79102000</t>
  </si>
  <si>
    <t>Total 60221000</t>
  </si>
  <si>
    <t>frais bancaires</t>
  </si>
  <si>
    <t>nom de domaine</t>
  </si>
  <si>
    <t>poste</t>
  </si>
  <si>
    <t>frais mission</t>
  </si>
  <si>
    <t>cadeaux / fleurs</t>
  </si>
  <si>
    <t>forum associations</t>
  </si>
  <si>
    <t>congres ffg</t>
  </si>
  <si>
    <t>forum 2016</t>
  </si>
  <si>
    <t>forum brie comte robert</t>
  </si>
  <si>
    <t>livres</t>
  </si>
  <si>
    <t>assurance</t>
  </si>
  <si>
    <t>carburant</t>
  </si>
  <si>
    <t>29 adhesions a 32 euros et une a 48 euros</t>
  </si>
  <si>
    <t>remboursements adherents</t>
  </si>
  <si>
    <t>remboursements meuse</t>
  </si>
  <si>
    <t>remboursement poitiers</t>
  </si>
  <si>
    <t>CONGRES POITIERS</t>
  </si>
  <si>
    <t>subventions departement</t>
  </si>
  <si>
    <t>total depenses</t>
  </si>
  <si>
    <t>total recettes</t>
  </si>
  <si>
    <t>resultat deficitaire</t>
  </si>
  <si>
    <t>total forum</t>
  </si>
  <si>
    <t xml:space="preserve">explication resultat </t>
  </si>
  <si>
    <t>avance pour forum 2016</t>
  </si>
  <si>
    <t>perte sur moment de convivialite mai</t>
  </si>
  <si>
    <t xml:space="preserve">ce qui aurait fait un déficit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</si>
</sst>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6" fillId="2" borderId="0" applyNumberFormat="0" applyBorder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</cellStyleXfs>
  <cellXfs count="16">
    <xf numFmtId="0" fontId="0" fillId="0" borderId="0" xfId="0"/>
    <xf numFmtId="14" fontId="0" fillId="0" borderId="0" xfId="0" applyNumberFormat="1"/>
    <xf numFmtId="0" fontId="0" fillId="33" borderId="0" xfId="0" applyFill="1"/>
    <xf numFmtId="0" fontId="0" fillId="0" borderId="0" xfId="0" applyFill="1"/>
    <xf numFmtId="0" fontId="16" fillId="0" borderId="0" xfId="0" applyFont="1" applyFill="1"/>
    <xf numFmtId="0" fontId="16" fillId="0" borderId="0" xfId="0" applyFont="1"/>
    <xf numFmtId="0" fontId="16" fillId="34" borderId="0" xfId="0" applyFont="1" applyFill="1"/>
    <xf numFmtId="0" fontId="16" fillId="34" borderId="0" xfId="0" applyNumberFormat="1" applyFont="1" applyFill="1"/>
    <xf numFmtId="14" fontId="16" fillId="34" borderId="0" xfId="0" applyNumberFormat="1" applyFont="1" applyFill="1"/>
    <xf numFmtId="0" fontId="0" fillId="35" borderId="0" xfId="0" applyFill="1"/>
    <xf numFmtId="2" fontId="0" fillId="0" borderId="0" xfId="0" applyNumberFormat="1"/>
    <xf numFmtId="2" fontId="16" fillId="33" borderId="0" xfId="0" applyNumberFormat="1" applyFont="1" applyFill="1"/>
    <xf numFmtId="2" fontId="16" fillId="0" borderId="0" xfId="0" applyNumberFormat="1" applyFont="1" applyFill="1"/>
    <xf numFmtId="2" fontId="16" fillId="34" borderId="0" xfId="0" applyNumberFormat="1" applyFont="1" applyFill="1"/>
    <xf numFmtId="2" fontId="16" fillId="0" borderId="0" xfId="0" applyNumberFormat="1" applyFont="1"/>
    <xf numFmtId="2" fontId="0" fillId="35" borderId="0" xfId="0" applyNumberForma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3"/>
  <sheetViews>
    <sheetView tabSelected="1" topLeftCell="A224" workbookViewId="0">
      <selection activeCell="I263" sqref="I263:J263"/>
    </sheetView>
  </sheetViews>
  <sheetFormatPr baseColWidth="10" defaultRowHeight="15" outlineLevelRow="2" x14ac:dyDescent="0.25"/>
  <cols>
    <col min="1" max="1" width="13.85546875" bestFit="1" customWidth="1"/>
    <col min="2" max="2" width="34.28515625" bestFit="1" customWidth="1"/>
    <col min="3" max="7" width="0" hidden="1" customWidth="1"/>
    <col min="9" max="9" width="43.5703125" bestFit="1" customWidth="1"/>
    <col min="12" max="12" width="11.42578125" style="10"/>
    <col min="13" max="13" width="17.42578125" style="10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226</v>
      </c>
      <c r="K1" t="s">
        <v>227</v>
      </c>
      <c r="L1" s="10" t="s">
        <v>230</v>
      </c>
    </row>
    <row r="2" spans="1:13" x14ac:dyDescent="0.25">
      <c r="A2">
        <v>50810000</v>
      </c>
      <c r="B2" t="s">
        <v>98</v>
      </c>
      <c r="D2">
        <v>90</v>
      </c>
      <c r="E2" t="s">
        <v>9</v>
      </c>
      <c r="F2" s="1">
        <v>42005</v>
      </c>
      <c r="G2" t="s">
        <v>10</v>
      </c>
      <c r="H2" s="1">
        <v>42005</v>
      </c>
      <c r="I2" s="2" t="s">
        <v>99</v>
      </c>
      <c r="J2" s="2">
        <v>53.16</v>
      </c>
    </row>
    <row r="3" spans="1:13" x14ac:dyDescent="0.25">
      <c r="F3" s="1"/>
      <c r="H3" s="1"/>
      <c r="I3" s="3"/>
      <c r="J3" s="3"/>
      <c r="L3" s="11">
        <f>+J2</f>
        <v>53.16</v>
      </c>
      <c r="M3" s="11" t="s">
        <v>224</v>
      </c>
    </row>
    <row r="4" spans="1:13" x14ac:dyDescent="0.25">
      <c r="A4">
        <v>51400000</v>
      </c>
      <c r="B4" t="s">
        <v>121</v>
      </c>
      <c r="D4">
        <v>90</v>
      </c>
      <c r="E4" t="s">
        <v>9</v>
      </c>
      <c r="F4" s="1">
        <v>42005</v>
      </c>
      <c r="G4" t="s">
        <v>10</v>
      </c>
      <c r="H4" s="1">
        <v>42005</v>
      </c>
      <c r="I4" s="2" t="s">
        <v>122</v>
      </c>
      <c r="J4" s="2">
        <v>253.59</v>
      </c>
    </row>
    <row r="5" spans="1:13" x14ac:dyDescent="0.25">
      <c r="A5">
        <v>51400000</v>
      </c>
      <c r="B5" t="s">
        <v>121</v>
      </c>
      <c r="D5" t="s">
        <v>123</v>
      </c>
      <c r="E5">
        <v>1</v>
      </c>
      <c r="F5" s="1">
        <v>42307</v>
      </c>
      <c r="G5" t="s">
        <v>124</v>
      </c>
      <c r="H5" s="1">
        <v>42307</v>
      </c>
      <c r="I5" s="2" t="s">
        <v>124</v>
      </c>
      <c r="J5" s="2">
        <v>364</v>
      </c>
    </row>
    <row r="6" spans="1:13" x14ac:dyDescent="0.25">
      <c r="F6" s="1"/>
      <c r="H6" s="1"/>
      <c r="I6" s="3"/>
      <c r="J6" s="3"/>
      <c r="L6" s="11">
        <f>+J4+J5</f>
        <v>617.59</v>
      </c>
      <c r="M6" s="11" t="s">
        <v>225</v>
      </c>
    </row>
    <row r="7" spans="1:13" x14ac:dyDescent="0.25">
      <c r="A7">
        <v>51200000</v>
      </c>
      <c r="B7" t="s">
        <v>100</v>
      </c>
      <c r="D7">
        <v>90</v>
      </c>
      <c r="E7" t="s">
        <v>9</v>
      </c>
      <c r="F7" s="1">
        <v>42005</v>
      </c>
      <c r="G7" t="s">
        <v>10</v>
      </c>
      <c r="H7" s="1">
        <v>42005</v>
      </c>
      <c r="I7" s="2" t="s">
        <v>101</v>
      </c>
      <c r="J7" s="2">
        <v>1100.3</v>
      </c>
    </row>
    <row r="8" spans="1:13" hidden="1" outlineLevel="1" x14ac:dyDescent="0.25">
      <c r="A8">
        <v>51200000</v>
      </c>
      <c r="B8" t="s">
        <v>100</v>
      </c>
      <c r="D8" t="s">
        <v>12</v>
      </c>
      <c r="E8">
        <v>1</v>
      </c>
      <c r="F8" s="1">
        <v>42016</v>
      </c>
      <c r="G8" t="s">
        <v>102</v>
      </c>
      <c r="H8" s="1">
        <v>42016</v>
      </c>
      <c r="I8" t="s">
        <v>102</v>
      </c>
      <c r="J8">
        <v>0</v>
      </c>
      <c r="K8">
        <v>7.73</v>
      </c>
    </row>
    <row r="9" spans="1:13" hidden="1" outlineLevel="1" x14ac:dyDescent="0.25">
      <c r="A9">
        <v>51200000</v>
      </c>
      <c r="B9" t="s">
        <v>100</v>
      </c>
      <c r="D9" t="s">
        <v>12</v>
      </c>
      <c r="E9">
        <v>1833332</v>
      </c>
      <c r="F9" s="1">
        <v>42025</v>
      </c>
      <c r="G9" t="s">
        <v>13</v>
      </c>
      <c r="H9" s="1">
        <v>42025</v>
      </c>
      <c r="I9" t="s">
        <v>13</v>
      </c>
      <c r="J9">
        <v>0</v>
      </c>
      <c r="K9">
        <v>50.6</v>
      </c>
    </row>
    <row r="10" spans="1:13" hidden="1" outlineLevel="1" x14ac:dyDescent="0.25">
      <c r="A10">
        <v>51200000</v>
      </c>
      <c r="B10" t="s">
        <v>100</v>
      </c>
      <c r="D10" t="s">
        <v>12</v>
      </c>
      <c r="E10">
        <v>1890802</v>
      </c>
      <c r="F10" s="1">
        <v>42031</v>
      </c>
      <c r="G10" t="s">
        <v>20</v>
      </c>
      <c r="H10" s="1">
        <v>42031</v>
      </c>
      <c r="I10" t="s">
        <v>20</v>
      </c>
      <c r="J10">
        <v>0</v>
      </c>
      <c r="K10">
        <v>97.58</v>
      </c>
    </row>
    <row r="11" spans="1:13" hidden="1" outlineLevel="1" x14ac:dyDescent="0.25">
      <c r="A11">
        <v>51200000</v>
      </c>
      <c r="B11" t="s">
        <v>100</v>
      </c>
      <c r="D11" t="s">
        <v>12</v>
      </c>
      <c r="E11">
        <v>1890802</v>
      </c>
      <c r="F11" s="1">
        <v>42031</v>
      </c>
      <c r="G11" t="s">
        <v>20</v>
      </c>
      <c r="H11" s="1">
        <v>42031</v>
      </c>
      <c r="I11" t="s">
        <v>103</v>
      </c>
      <c r="J11">
        <v>32</v>
      </c>
      <c r="K11">
        <v>0</v>
      </c>
    </row>
    <row r="12" spans="1:13" hidden="1" outlineLevel="1" x14ac:dyDescent="0.25">
      <c r="A12">
        <v>51200000</v>
      </c>
      <c r="B12" t="s">
        <v>100</v>
      </c>
      <c r="D12" t="s">
        <v>12</v>
      </c>
      <c r="E12">
        <v>1890803</v>
      </c>
      <c r="F12" s="1">
        <v>42034</v>
      </c>
      <c r="G12" t="s">
        <v>104</v>
      </c>
      <c r="H12" s="1">
        <v>42034</v>
      </c>
      <c r="I12" t="s">
        <v>104</v>
      </c>
      <c r="J12">
        <v>0</v>
      </c>
      <c r="K12">
        <v>36</v>
      </c>
    </row>
    <row r="13" spans="1:13" hidden="1" outlineLevel="1" x14ac:dyDescent="0.25">
      <c r="A13">
        <v>51200000</v>
      </c>
      <c r="B13" t="s">
        <v>100</v>
      </c>
      <c r="D13" t="s">
        <v>12</v>
      </c>
      <c r="E13">
        <v>1833330</v>
      </c>
      <c r="F13" s="1">
        <v>42041</v>
      </c>
      <c r="G13" t="s">
        <v>14</v>
      </c>
      <c r="H13" s="1">
        <v>42041</v>
      </c>
      <c r="I13" t="s">
        <v>14</v>
      </c>
      <c r="J13">
        <v>0</v>
      </c>
      <c r="K13">
        <v>84</v>
      </c>
    </row>
    <row r="14" spans="1:13" hidden="1" outlineLevel="1" x14ac:dyDescent="0.25">
      <c r="A14">
        <v>51200000</v>
      </c>
      <c r="B14" t="s">
        <v>100</v>
      </c>
      <c r="D14" t="s">
        <v>12</v>
      </c>
      <c r="E14">
        <v>2</v>
      </c>
      <c r="F14" s="1">
        <v>42045</v>
      </c>
      <c r="G14" t="s">
        <v>16</v>
      </c>
      <c r="H14" s="1">
        <v>42045</v>
      </c>
      <c r="I14" t="s">
        <v>16</v>
      </c>
      <c r="J14">
        <v>0</v>
      </c>
      <c r="K14">
        <v>7.73</v>
      </c>
    </row>
    <row r="15" spans="1:13" hidden="1" outlineLevel="1" x14ac:dyDescent="0.25">
      <c r="A15">
        <v>51200000</v>
      </c>
      <c r="B15" t="s">
        <v>100</v>
      </c>
      <c r="D15" t="s">
        <v>12</v>
      </c>
      <c r="E15">
        <v>2</v>
      </c>
      <c r="F15" s="1">
        <v>42045</v>
      </c>
      <c r="G15" t="s">
        <v>16</v>
      </c>
      <c r="H15" s="1">
        <v>42045</v>
      </c>
      <c r="I15" t="s">
        <v>14</v>
      </c>
      <c r="J15">
        <v>0</v>
      </c>
      <c r="K15">
        <v>30</v>
      </c>
    </row>
    <row r="16" spans="1:13" hidden="1" outlineLevel="1" x14ac:dyDescent="0.25">
      <c r="A16">
        <v>51200000</v>
      </c>
      <c r="B16" t="s">
        <v>100</v>
      </c>
      <c r="D16" t="s">
        <v>12</v>
      </c>
      <c r="E16">
        <v>1890801</v>
      </c>
      <c r="F16" s="1">
        <v>42046</v>
      </c>
      <c r="G16" t="s">
        <v>44</v>
      </c>
      <c r="H16" s="1">
        <v>42046</v>
      </c>
      <c r="I16" t="s">
        <v>44</v>
      </c>
      <c r="J16">
        <v>0</v>
      </c>
      <c r="K16">
        <v>39.15</v>
      </c>
    </row>
    <row r="17" spans="1:11" hidden="1" outlineLevel="1" x14ac:dyDescent="0.25">
      <c r="A17">
        <v>51200000</v>
      </c>
      <c r="B17" t="s">
        <v>100</v>
      </c>
      <c r="D17" t="s">
        <v>12</v>
      </c>
      <c r="E17" t="s">
        <v>18</v>
      </c>
      <c r="F17" s="1">
        <v>42058</v>
      </c>
      <c r="G17" t="s">
        <v>17</v>
      </c>
      <c r="H17" s="1">
        <v>42058</v>
      </c>
      <c r="I17" t="s">
        <v>17</v>
      </c>
      <c r="J17">
        <v>0</v>
      </c>
      <c r="K17">
        <v>37.29</v>
      </c>
    </row>
    <row r="18" spans="1:11" hidden="1" outlineLevel="1" x14ac:dyDescent="0.25">
      <c r="A18">
        <v>51200000</v>
      </c>
      <c r="B18" t="s">
        <v>100</v>
      </c>
      <c r="D18" t="s">
        <v>12</v>
      </c>
      <c r="E18" t="s">
        <v>18</v>
      </c>
      <c r="F18" s="1">
        <v>42059</v>
      </c>
      <c r="G18" t="s">
        <v>68</v>
      </c>
      <c r="H18" s="1">
        <v>42059</v>
      </c>
      <c r="I18" t="s">
        <v>68</v>
      </c>
      <c r="J18">
        <v>0</v>
      </c>
      <c r="K18">
        <v>21</v>
      </c>
    </row>
    <row r="19" spans="1:11" hidden="1" outlineLevel="1" x14ac:dyDescent="0.25">
      <c r="A19">
        <v>51200000</v>
      </c>
      <c r="B19" t="s">
        <v>100</v>
      </c>
      <c r="D19" t="s">
        <v>12</v>
      </c>
      <c r="E19">
        <v>3</v>
      </c>
      <c r="F19" s="1">
        <v>42073</v>
      </c>
      <c r="G19" t="s">
        <v>105</v>
      </c>
      <c r="H19" s="1">
        <v>42073</v>
      </c>
      <c r="I19" t="s">
        <v>105</v>
      </c>
      <c r="J19">
        <v>0</v>
      </c>
      <c r="K19">
        <v>7.73</v>
      </c>
    </row>
    <row r="20" spans="1:11" hidden="1" outlineLevel="1" x14ac:dyDescent="0.25">
      <c r="A20">
        <v>51200000</v>
      </c>
      <c r="B20" t="s">
        <v>100</v>
      </c>
      <c r="D20" t="s">
        <v>12</v>
      </c>
      <c r="E20">
        <v>1890806</v>
      </c>
      <c r="F20" s="1">
        <v>42075</v>
      </c>
      <c r="G20" t="s">
        <v>13</v>
      </c>
      <c r="H20" s="1">
        <v>42075</v>
      </c>
      <c r="I20" t="s">
        <v>106</v>
      </c>
      <c r="J20">
        <v>0</v>
      </c>
      <c r="K20">
        <v>50.6</v>
      </c>
    </row>
    <row r="21" spans="1:11" hidden="1" outlineLevel="1" x14ac:dyDescent="0.25">
      <c r="A21">
        <v>51200000</v>
      </c>
      <c r="B21" t="s">
        <v>100</v>
      </c>
      <c r="D21" t="s">
        <v>12</v>
      </c>
      <c r="E21">
        <v>1890805</v>
      </c>
      <c r="F21" s="1">
        <v>42103</v>
      </c>
      <c r="G21" t="s">
        <v>80</v>
      </c>
      <c r="H21" s="1">
        <v>42103</v>
      </c>
      <c r="I21" t="s">
        <v>80</v>
      </c>
      <c r="J21">
        <v>0</v>
      </c>
      <c r="K21">
        <v>60</v>
      </c>
    </row>
    <row r="22" spans="1:11" hidden="1" outlineLevel="1" x14ac:dyDescent="0.25">
      <c r="A22">
        <v>51200000</v>
      </c>
      <c r="B22" t="s">
        <v>100</v>
      </c>
      <c r="D22" t="s">
        <v>12</v>
      </c>
      <c r="E22">
        <v>4</v>
      </c>
      <c r="F22" s="1">
        <v>42104</v>
      </c>
      <c r="G22" t="s">
        <v>105</v>
      </c>
      <c r="H22" s="1">
        <v>42104</v>
      </c>
      <c r="I22" t="s">
        <v>105</v>
      </c>
      <c r="J22">
        <v>0</v>
      </c>
      <c r="K22">
        <v>7.73</v>
      </c>
    </row>
    <row r="23" spans="1:11" hidden="1" outlineLevel="1" x14ac:dyDescent="0.25">
      <c r="A23">
        <v>51200000</v>
      </c>
      <c r="B23" t="s">
        <v>100</v>
      </c>
      <c r="D23" t="s">
        <v>12</v>
      </c>
      <c r="E23">
        <v>1890807</v>
      </c>
      <c r="F23" s="1">
        <v>42111</v>
      </c>
      <c r="G23" t="s">
        <v>81</v>
      </c>
      <c r="H23" s="1">
        <v>42111</v>
      </c>
      <c r="I23" t="s">
        <v>81</v>
      </c>
      <c r="J23">
        <v>0</v>
      </c>
      <c r="K23">
        <v>36</v>
      </c>
    </row>
    <row r="24" spans="1:11" hidden="1" outlineLevel="1" x14ac:dyDescent="0.25">
      <c r="A24">
        <v>51200000</v>
      </c>
      <c r="B24" t="s">
        <v>100</v>
      </c>
      <c r="D24" t="s">
        <v>12</v>
      </c>
      <c r="E24">
        <v>1890809</v>
      </c>
      <c r="F24" s="1">
        <v>42114</v>
      </c>
      <c r="G24" t="s">
        <v>34</v>
      </c>
      <c r="H24" s="1">
        <v>42114</v>
      </c>
      <c r="I24" t="s">
        <v>34</v>
      </c>
      <c r="J24">
        <v>0</v>
      </c>
      <c r="K24">
        <v>60</v>
      </c>
    </row>
    <row r="25" spans="1:11" hidden="1" outlineLevel="1" x14ac:dyDescent="0.25">
      <c r="A25">
        <v>51200000</v>
      </c>
      <c r="B25" t="s">
        <v>100</v>
      </c>
      <c r="D25" t="s">
        <v>12</v>
      </c>
      <c r="E25">
        <v>1890809</v>
      </c>
      <c r="F25" s="1">
        <v>42114</v>
      </c>
      <c r="G25" t="s">
        <v>34</v>
      </c>
      <c r="H25" s="1">
        <v>42114</v>
      </c>
      <c r="I25" t="s">
        <v>35</v>
      </c>
      <c r="J25">
        <v>0</v>
      </c>
      <c r="K25">
        <v>2.8</v>
      </c>
    </row>
    <row r="26" spans="1:11" hidden="1" outlineLevel="1" x14ac:dyDescent="0.25">
      <c r="A26">
        <v>51200000</v>
      </c>
      <c r="B26" t="s">
        <v>100</v>
      </c>
      <c r="D26" t="s">
        <v>12</v>
      </c>
      <c r="E26" t="s">
        <v>18</v>
      </c>
      <c r="F26" s="1">
        <v>42115</v>
      </c>
      <c r="G26" t="s">
        <v>36</v>
      </c>
      <c r="H26" s="1">
        <v>42115</v>
      </c>
      <c r="I26" t="s">
        <v>36</v>
      </c>
      <c r="J26">
        <v>0</v>
      </c>
      <c r="K26">
        <v>16.399999999999999</v>
      </c>
    </row>
    <row r="27" spans="1:11" hidden="1" outlineLevel="1" x14ac:dyDescent="0.25">
      <c r="A27">
        <v>51200000</v>
      </c>
      <c r="B27" t="s">
        <v>100</v>
      </c>
      <c r="D27" t="s">
        <v>12</v>
      </c>
      <c r="E27" t="s">
        <v>18</v>
      </c>
      <c r="F27" s="1">
        <v>42115</v>
      </c>
      <c r="G27" t="s">
        <v>36</v>
      </c>
      <c r="H27" s="1">
        <v>42115</v>
      </c>
      <c r="I27" t="s">
        <v>36</v>
      </c>
      <c r="J27">
        <v>0</v>
      </c>
      <c r="K27">
        <v>16.100000000000001</v>
      </c>
    </row>
    <row r="28" spans="1:11" hidden="1" outlineLevel="1" x14ac:dyDescent="0.25">
      <c r="A28">
        <v>51200000</v>
      </c>
      <c r="B28" t="s">
        <v>100</v>
      </c>
      <c r="D28" t="s">
        <v>12</v>
      </c>
      <c r="E28" t="s">
        <v>18</v>
      </c>
      <c r="F28" s="1">
        <v>42116</v>
      </c>
      <c r="G28" t="s">
        <v>25</v>
      </c>
      <c r="H28" s="1">
        <v>42116</v>
      </c>
      <c r="I28" t="s">
        <v>25</v>
      </c>
      <c r="J28">
        <v>0</v>
      </c>
      <c r="K28">
        <v>132.80000000000001</v>
      </c>
    </row>
    <row r="29" spans="1:11" hidden="1" outlineLevel="1" x14ac:dyDescent="0.25">
      <c r="A29">
        <v>51200000</v>
      </c>
      <c r="B29" t="s">
        <v>100</v>
      </c>
      <c r="D29" t="s">
        <v>12</v>
      </c>
      <c r="E29">
        <v>1890810</v>
      </c>
      <c r="F29" s="1">
        <v>42117</v>
      </c>
      <c r="G29" t="s">
        <v>83</v>
      </c>
      <c r="H29" s="1">
        <v>42117</v>
      </c>
      <c r="I29" t="s">
        <v>83</v>
      </c>
      <c r="J29">
        <v>0</v>
      </c>
      <c r="K29">
        <v>15.9</v>
      </c>
    </row>
    <row r="30" spans="1:11" hidden="1" outlineLevel="1" x14ac:dyDescent="0.25">
      <c r="A30">
        <v>51200000</v>
      </c>
      <c r="B30" t="s">
        <v>100</v>
      </c>
      <c r="D30" t="s">
        <v>12</v>
      </c>
      <c r="E30">
        <v>1904601</v>
      </c>
      <c r="F30" s="1">
        <v>42118</v>
      </c>
      <c r="G30" t="s">
        <v>23</v>
      </c>
      <c r="H30" s="1">
        <v>42118</v>
      </c>
      <c r="I30" t="s">
        <v>23</v>
      </c>
      <c r="J30">
        <v>0</v>
      </c>
      <c r="K30">
        <v>30</v>
      </c>
    </row>
    <row r="31" spans="1:11" hidden="1" outlineLevel="1" x14ac:dyDescent="0.25">
      <c r="A31">
        <v>51200000</v>
      </c>
      <c r="B31" t="s">
        <v>100</v>
      </c>
      <c r="D31" t="s">
        <v>12</v>
      </c>
      <c r="E31">
        <v>1890811</v>
      </c>
      <c r="F31" s="1">
        <v>42122</v>
      </c>
      <c r="G31" t="s">
        <v>50</v>
      </c>
      <c r="H31" s="1">
        <v>42122</v>
      </c>
      <c r="I31" t="s">
        <v>50</v>
      </c>
      <c r="J31">
        <v>0</v>
      </c>
      <c r="K31">
        <v>13.5</v>
      </c>
    </row>
    <row r="32" spans="1:11" hidden="1" outlineLevel="1" x14ac:dyDescent="0.25">
      <c r="A32">
        <v>51200000</v>
      </c>
      <c r="B32" t="s">
        <v>100</v>
      </c>
      <c r="D32" t="s">
        <v>12</v>
      </c>
      <c r="E32">
        <v>5</v>
      </c>
      <c r="F32" s="1">
        <v>42123</v>
      </c>
      <c r="G32" t="s">
        <v>107</v>
      </c>
      <c r="H32" s="1">
        <v>42123</v>
      </c>
      <c r="I32" t="s">
        <v>107</v>
      </c>
      <c r="J32">
        <v>100</v>
      </c>
      <c r="K32">
        <v>0</v>
      </c>
    </row>
    <row r="33" spans="1:11" hidden="1" outlineLevel="1" x14ac:dyDescent="0.25">
      <c r="A33">
        <v>51200000</v>
      </c>
      <c r="B33" t="s">
        <v>100</v>
      </c>
      <c r="D33" t="s">
        <v>12</v>
      </c>
      <c r="E33">
        <v>6</v>
      </c>
      <c r="F33" s="1">
        <v>42123</v>
      </c>
      <c r="G33" t="s">
        <v>69</v>
      </c>
      <c r="H33" s="1">
        <v>42123</v>
      </c>
      <c r="I33" t="s">
        <v>69</v>
      </c>
      <c r="J33">
        <v>881</v>
      </c>
      <c r="K33">
        <v>0</v>
      </c>
    </row>
    <row r="34" spans="1:11" hidden="1" outlineLevel="1" x14ac:dyDescent="0.25">
      <c r="A34">
        <v>51200000</v>
      </c>
      <c r="B34" t="s">
        <v>100</v>
      </c>
      <c r="D34" t="s">
        <v>12</v>
      </c>
      <c r="E34">
        <v>1890912</v>
      </c>
      <c r="F34" s="1">
        <v>42128</v>
      </c>
      <c r="G34" t="s">
        <v>46</v>
      </c>
      <c r="H34" s="1">
        <v>42128</v>
      </c>
      <c r="I34" t="s">
        <v>46</v>
      </c>
      <c r="J34">
        <v>0</v>
      </c>
      <c r="K34">
        <v>38.1</v>
      </c>
    </row>
    <row r="35" spans="1:11" hidden="1" outlineLevel="1" x14ac:dyDescent="0.25">
      <c r="A35">
        <v>51200000</v>
      </c>
      <c r="B35" t="s">
        <v>100</v>
      </c>
      <c r="D35" t="s">
        <v>12</v>
      </c>
      <c r="E35">
        <v>7</v>
      </c>
      <c r="F35" s="1">
        <v>42135</v>
      </c>
      <c r="G35" t="s">
        <v>105</v>
      </c>
      <c r="H35" s="1">
        <v>42135</v>
      </c>
      <c r="I35" t="s">
        <v>105</v>
      </c>
      <c r="J35">
        <v>0</v>
      </c>
      <c r="K35">
        <v>7.78</v>
      </c>
    </row>
    <row r="36" spans="1:11" hidden="1" outlineLevel="1" x14ac:dyDescent="0.25">
      <c r="A36">
        <v>51200000</v>
      </c>
      <c r="B36" t="s">
        <v>100</v>
      </c>
      <c r="D36" t="s">
        <v>12</v>
      </c>
      <c r="E36">
        <v>8</v>
      </c>
      <c r="F36" s="1">
        <v>42140</v>
      </c>
      <c r="G36" t="s">
        <v>108</v>
      </c>
      <c r="H36" s="1">
        <v>42140</v>
      </c>
      <c r="I36" t="s">
        <v>108</v>
      </c>
      <c r="J36">
        <v>96</v>
      </c>
      <c r="K36">
        <v>0</v>
      </c>
    </row>
    <row r="37" spans="1:11" hidden="1" outlineLevel="1" x14ac:dyDescent="0.25">
      <c r="A37">
        <v>51200000</v>
      </c>
      <c r="B37" t="s">
        <v>100</v>
      </c>
      <c r="D37" t="s">
        <v>12</v>
      </c>
      <c r="E37">
        <v>1890815</v>
      </c>
      <c r="F37" s="1">
        <v>42150</v>
      </c>
      <c r="G37" t="s">
        <v>55</v>
      </c>
      <c r="H37" s="1">
        <v>42150</v>
      </c>
      <c r="I37" t="s">
        <v>55</v>
      </c>
      <c r="J37">
        <v>0</v>
      </c>
      <c r="K37">
        <v>75</v>
      </c>
    </row>
    <row r="38" spans="1:11" hidden="1" outlineLevel="1" x14ac:dyDescent="0.25">
      <c r="A38">
        <v>51200000</v>
      </c>
      <c r="B38" t="s">
        <v>100</v>
      </c>
      <c r="D38" t="s">
        <v>12</v>
      </c>
      <c r="E38">
        <v>1904602</v>
      </c>
      <c r="F38" s="1">
        <v>42153</v>
      </c>
      <c r="G38" t="s">
        <v>109</v>
      </c>
      <c r="H38" s="1">
        <v>42153</v>
      </c>
      <c r="I38" t="s">
        <v>109</v>
      </c>
      <c r="J38">
        <v>0</v>
      </c>
      <c r="K38">
        <v>26</v>
      </c>
    </row>
    <row r="39" spans="1:11" hidden="1" outlineLevel="1" x14ac:dyDescent="0.25">
      <c r="A39">
        <v>51200000</v>
      </c>
      <c r="B39" t="s">
        <v>100</v>
      </c>
      <c r="D39" t="s">
        <v>12</v>
      </c>
      <c r="E39" t="s">
        <v>18</v>
      </c>
      <c r="F39" s="1">
        <v>42153</v>
      </c>
      <c r="G39" t="s">
        <v>65</v>
      </c>
      <c r="H39" s="1">
        <v>42153</v>
      </c>
      <c r="I39" t="s">
        <v>65</v>
      </c>
      <c r="J39">
        <v>0</v>
      </c>
      <c r="K39">
        <v>85.04</v>
      </c>
    </row>
    <row r="40" spans="1:11" hidden="1" outlineLevel="1" x14ac:dyDescent="0.25">
      <c r="A40">
        <v>51200000</v>
      </c>
      <c r="B40" t="s">
        <v>100</v>
      </c>
      <c r="D40" t="s">
        <v>12</v>
      </c>
      <c r="E40">
        <v>9</v>
      </c>
      <c r="F40" s="1">
        <v>42154</v>
      </c>
      <c r="G40" t="s">
        <v>110</v>
      </c>
      <c r="H40" s="1">
        <v>42154</v>
      </c>
      <c r="I40" t="s">
        <v>110</v>
      </c>
      <c r="J40">
        <v>332</v>
      </c>
      <c r="K40">
        <v>0</v>
      </c>
    </row>
    <row r="41" spans="1:11" hidden="1" outlineLevel="1" x14ac:dyDescent="0.25">
      <c r="A41">
        <v>51200000</v>
      </c>
      <c r="B41" t="s">
        <v>100</v>
      </c>
      <c r="D41" t="s">
        <v>12</v>
      </c>
      <c r="E41">
        <v>10</v>
      </c>
      <c r="F41" s="1">
        <v>42154</v>
      </c>
      <c r="G41" t="s">
        <v>110</v>
      </c>
      <c r="H41" s="1">
        <v>42154</v>
      </c>
      <c r="I41" t="s">
        <v>110</v>
      </c>
      <c r="J41">
        <v>50</v>
      </c>
      <c r="K41">
        <v>0</v>
      </c>
    </row>
    <row r="42" spans="1:11" hidden="1" outlineLevel="1" x14ac:dyDescent="0.25">
      <c r="A42">
        <v>51200000</v>
      </c>
      <c r="B42" t="s">
        <v>100</v>
      </c>
      <c r="D42" t="s">
        <v>12</v>
      </c>
      <c r="E42">
        <v>1890818</v>
      </c>
      <c r="F42" s="1">
        <v>42157</v>
      </c>
      <c r="G42" t="s">
        <v>57</v>
      </c>
      <c r="H42" s="1">
        <v>42157</v>
      </c>
      <c r="I42" t="s">
        <v>57</v>
      </c>
      <c r="J42">
        <v>0</v>
      </c>
      <c r="K42">
        <v>64.5</v>
      </c>
    </row>
    <row r="43" spans="1:11" hidden="1" outlineLevel="1" x14ac:dyDescent="0.25">
      <c r="A43">
        <v>51200000</v>
      </c>
      <c r="B43" t="s">
        <v>100</v>
      </c>
      <c r="D43" t="s">
        <v>12</v>
      </c>
      <c r="E43" t="s">
        <v>18</v>
      </c>
      <c r="F43" s="1">
        <v>42157</v>
      </c>
      <c r="G43" t="s">
        <v>58</v>
      </c>
      <c r="H43" s="1">
        <v>42157</v>
      </c>
      <c r="I43" t="s">
        <v>58</v>
      </c>
      <c r="J43">
        <v>0</v>
      </c>
      <c r="K43">
        <v>11.43</v>
      </c>
    </row>
    <row r="44" spans="1:11" hidden="1" outlineLevel="1" x14ac:dyDescent="0.25">
      <c r="A44">
        <v>51200000</v>
      </c>
      <c r="B44" t="s">
        <v>100</v>
      </c>
      <c r="D44" t="s">
        <v>12</v>
      </c>
      <c r="E44">
        <v>1890819</v>
      </c>
      <c r="F44" s="1">
        <v>42157</v>
      </c>
      <c r="G44" t="s">
        <v>89</v>
      </c>
      <c r="H44" s="1">
        <v>42157</v>
      </c>
      <c r="I44" t="s">
        <v>89</v>
      </c>
      <c r="J44">
        <v>0</v>
      </c>
      <c r="K44">
        <v>178.19</v>
      </c>
    </row>
    <row r="45" spans="1:11" hidden="1" outlineLevel="1" x14ac:dyDescent="0.25">
      <c r="A45">
        <v>51200000</v>
      </c>
      <c r="B45" t="s">
        <v>100</v>
      </c>
      <c r="D45" t="s">
        <v>12</v>
      </c>
      <c r="E45">
        <v>1890819</v>
      </c>
      <c r="F45" s="1">
        <v>42159</v>
      </c>
      <c r="G45" t="s">
        <v>90</v>
      </c>
      <c r="H45" s="1">
        <v>42159</v>
      </c>
      <c r="I45" t="s">
        <v>90</v>
      </c>
      <c r="J45">
        <v>0</v>
      </c>
      <c r="K45">
        <v>250.46</v>
      </c>
    </row>
    <row r="46" spans="1:11" hidden="1" outlineLevel="1" x14ac:dyDescent="0.25">
      <c r="A46">
        <v>51200000</v>
      </c>
      <c r="B46" t="s">
        <v>100</v>
      </c>
      <c r="D46" t="s">
        <v>12</v>
      </c>
      <c r="E46">
        <v>11</v>
      </c>
      <c r="F46" s="1">
        <v>42165</v>
      </c>
      <c r="G46" t="s">
        <v>111</v>
      </c>
      <c r="H46" s="1">
        <v>42165</v>
      </c>
      <c r="I46" t="s">
        <v>111</v>
      </c>
      <c r="J46">
        <v>0</v>
      </c>
      <c r="K46">
        <v>7.78</v>
      </c>
    </row>
    <row r="47" spans="1:11" hidden="1" outlineLevel="1" x14ac:dyDescent="0.25">
      <c r="A47">
        <v>51200000</v>
      </c>
      <c r="B47" t="s">
        <v>100</v>
      </c>
      <c r="D47" t="s">
        <v>12</v>
      </c>
      <c r="E47">
        <v>12</v>
      </c>
      <c r="F47" s="1">
        <v>42182</v>
      </c>
      <c r="G47" t="s">
        <v>110</v>
      </c>
      <c r="H47" s="1">
        <v>42182</v>
      </c>
      <c r="I47" t="s">
        <v>110</v>
      </c>
      <c r="J47">
        <v>50</v>
      </c>
      <c r="K47">
        <v>0</v>
      </c>
    </row>
    <row r="48" spans="1:11" hidden="1" outlineLevel="1" x14ac:dyDescent="0.25">
      <c r="A48">
        <v>51200000</v>
      </c>
      <c r="B48" t="s">
        <v>100</v>
      </c>
      <c r="D48" t="s">
        <v>12</v>
      </c>
      <c r="E48">
        <v>1890820</v>
      </c>
      <c r="F48" s="1">
        <v>42182</v>
      </c>
      <c r="G48" t="s">
        <v>91</v>
      </c>
      <c r="H48" s="1">
        <v>42182</v>
      </c>
      <c r="I48" t="s">
        <v>91</v>
      </c>
      <c r="J48">
        <v>0</v>
      </c>
      <c r="K48">
        <v>28</v>
      </c>
    </row>
    <row r="49" spans="1:11" hidden="1" outlineLevel="1" x14ac:dyDescent="0.25">
      <c r="A49">
        <v>51200000</v>
      </c>
      <c r="B49" t="s">
        <v>100</v>
      </c>
      <c r="D49" t="s">
        <v>12</v>
      </c>
      <c r="E49">
        <v>1890822</v>
      </c>
      <c r="F49" s="1">
        <v>42188</v>
      </c>
      <c r="G49" t="s">
        <v>60</v>
      </c>
      <c r="H49" s="1">
        <v>42188</v>
      </c>
      <c r="I49" t="s">
        <v>60</v>
      </c>
      <c r="J49">
        <v>0</v>
      </c>
      <c r="K49">
        <v>27.8</v>
      </c>
    </row>
    <row r="50" spans="1:11" hidden="1" outlineLevel="1" x14ac:dyDescent="0.25">
      <c r="A50">
        <v>51200000</v>
      </c>
      <c r="B50" t="s">
        <v>100</v>
      </c>
      <c r="D50" t="s">
        <v>12</v>
      </c>
      <c r="E50">
        <v>13</v>
      </c>
      <c r="F50" s="1">
        <v>42195</v>
      </c>
      <c r="G50" t="s">
        <v>105</v>
      </c>
      <c r="H50" s="1">
        <v>42195</v>
      </c>
      <c r="I50" t="s">
        <v>105</v>
      </c>
      <c r="J50">
        <v>0</v>
      </c>
      <c r="K50">
        <v>7.78</v>
      </c>
    </row>
    <row r="51" spans="1:11" hidden="1" outlineLevel="1" x14ac:dyDescent="0.25">
      <c r="A51">
        <v>51200000</v>
      </c>
      <c r="B51" t="s">
        <v>100</v>
      </c>
      <c r="D51" t="s">
        <v>12</v>
      </c>
      <c r="E51">
        <v>1890823</v>
      </c>
      <c r="F51" s="1">
        <v>42195</v>
      </c>
      <c r="G51" t="s">
        <v>62</v>
      </c>
      <c r="H51" s="1">
        <v>42195</v>
      </c>
      <c r="I51" t="s">
        <v>62</v>
      </c>
      <c r="J51">
        <v>0</v>
      </c>
      <c r="K51">
        <v>21</v>
      </c>
    </row>
    <row r="52" spans="1:11" hidden="1" outlineLevel="1" x14ac:dyDescent="0.25">
      <c r="A52">
        <v>51200000</v>
      </c>
      <c r="B52" t="s">
        <v>100</v>
      </c>
      <c r="D52" t="s">
        <v>12</v>
      </c>
      <c r="E52">
        <v>1890824</v>
      </c>
      <c r="F52" s="1">
        <v>42207</v>
      </c>
      <c r="G52" t="s">
        <v>64</v>
      </c>
      <c r="H52" s="1">
        <v>42207</v>
      </c>
      <c r="I52" t="s">
        <v>64</v>
      </c>
      <c r="J52">
        <v>0</v>
      </c>
      <c r="K52">
        <v>130</v>
      </c>
    </row>
    <row r="53" spans="1:11" hidden="1" outlineLevel="1" x14ac:dyDescent="0.25">
      <c r="A53">
        <v>51200000</v>
      </c>
      <c r="B53" t="s">
        <v>100</v>
      </c>
      <c r="D53" t="s">
        <v>12</v>
      </c>
      <c r="E53">
        <v>1890813</v>
      </c>
      <c r="F53" s="1">
        <v>42220</v>
      </c>
      <c r="G53" t="s">
        <v>53</v>
      </c>
      <c r="H53" s="1">
        <v>42220</v>
      </c>
      <c r="I53" t="s">
        <v>53</v>
      </c>
      <c r="J53">
        <v>0</v>
      </c>
      <c r="K53">
        <v>150</v>
      </c>
    </row>
    <row r="54" spans="1:11" hidden="1" outlineLevel="1" x14ac:dyDescent="0.25">
      <c r="A54">
        <v>51200000</v>
      </c>
      <c r="B54" t="s">
        <v>100</v>
      </c>
      <c r="D54" t="s">
        <v>12</v>
      </c>
      <c r="E54">
        <v>14</v>
      </c>
      <c r="F54" s="1">
        <v>42221</v>
      </c>
      <c r="G54" t="s">
        <v>112</v>
      </c>
      <c r="H54" s="1">
        <v>42221</v>
      </c>
      <c r="I54" t="s">
        <v>112</v>
      </c>
      <c r="J54">
        <v>180</v>
      </c>
      <c r="K54">
        <v>0</v>
      </c>
    </row>
    <row r="55" spans="1:11" hidden="1" outlineLevel="1" x14ac:dyDescent="0.25">
      <c r="A55">
        <v>51200000</v>
      </c>
      <c r="B55" t="s">
        <v>100</v>
      </c>
      <c r="D55" t="s">
        <v>12</v>
      </c>
      <c r="E55">
        <v>15</v>
      </c>
      <c r="F55" s="1">
        <v>42226</v>
      </c>
      <c r="G55" t="s">
        <v>111</v>
      </c>
      <c r="H55" s="1">
        <v>42226</v>
      </c>
      <c r="I55" t="s">
        <v>111</v>
      </c>
      <c r="J55">
        <v>0</v>
      </c>
      <c r="K55">
        <v>7.78</v>
      </c>
    </row>
    <row r="56" spans="1:11" hidden="1" outlineLevel="1" x14ac:dyDescent="0.25">
      <c r="A56">
        <v>51200000</v>
      </c>
      <c r="B56" t="s">
        <v>100</v>
      </c>
      <c r="D56" t="s">
        <v>12</v>
      </c>
      <c r="E56">
        <v>1890825</v>
      </c>
      <c r="F56" s="1">
        <v>42250</v>
      </c>
      <c r="G56" t="s">
        <v>93</v>
      </c>
      <c r="H56" s="1">
        <v>42250</v>
      </c>
      <c r="I56" t="s">
        <v>93</v>
      </c>
      <c r="J56">
        <v>0</v>
      </c>
      <c r="K56">
        <v>56</v>
      </c>
    </row>
    <row r="57" spans="1:11" hidden="1" outlineLevel="1" x14ac:dyDescent="0.25">
      <c r="A57">
        <v>51200000</v>
      </c>
      <c r="B57" t="s">
        <v>100</v>
      </c>
      <c r="D57" t="s">
        <v>12</v>
      </c>
      <c r="E57">
        <v>16</v>
      </c>
      <c r="F57" s="1">
        <v>42257</v>
      </c>
      <c r="G57" t="s">
        <v>105</v>
      </c>
      <c r="H57" s="1">
        <v>42257</v>
      </c>
      <c r="I57" t="s">
        <v>105</v>
      </c>
      <c r="J57">
        <v>0</v>
      </c>
      <c r="K57">
        <v>7.78</v>
      </c>
    </row>
    <row r="58" spans="1:11" hidden="1" outlineLevel="1" x14ac:dyDescent="0.25">
      <c r="A58">
        <v>51200000</v>
      </c>
      <c r="B58" t="s">
        <v>100</v>
      </c>
      <c r="D58" t="s">
        <v>12</v>
      </c>
      <c r="E58">
        <v>17</v>
      </c>
      <c r="F58" s="1">
        <v>42257</v>
      </c>
      <c r="G58" t="s">
        <v>113</v>
      </c>
      <c r="H58" s="1">
        <v>42257</v>
      </c>
      <c r="I58" t="s">
        <v>113</v>
      </c>
      <c r="J58">
        <v>20</v>
      </c>
      <c r="K58">
        <v>0</v>
      </c>
    </row>
    <row r="59" spans="1:11" hidden="1" outlineLevel="1" x14ac:dyDescent="0.25">
      <c r="A59">
        <v>51200000</v>
      </c>
      <c r="B59" t="s">
        <v>100</v>
      </c>
      <c r="D59" t="s">
        <v>12</v>
      </c>
      <c r="E59">
        <v>1904603</v>
      </c>
      <c r="F59" s="1">
        <v>42264</v>
      </c>
      <c r="G59" t="s">
        <v>40</v>
      </c>
      <c r="H59" s="1">
        <v>42264</v>
      </c>
      <c r="I59" t="s">
        <v>40</v>
      </c>
      <c r="J59">
        <v>0</v>
      </c>
      <c r="K59">
        <v>50</v>
      </c>
    </row>
    <row r="60" spans="1:11" hidden="1" outlineLevel="1" x14ac:dyDescent="0.25">
      <c r="A60">
        <v>51200000</v>
      </c>
      <c r="B60" t="s">
        <v>100</v>
      </c>
      <c r="D60" t="s">
        <v>12</v>
      </c>
      <c r="E60">
        <v>1904604</v>
      </c>
      <c r="F60" s="1">
        <v>42268</v>
      </c>
      <c r="G60" t="s">
        <v>66</v>
      </c>
      <c r="H60" s="1">
        <v>42268</v>
      </c>
      <c r="I60" t="s">
        <v>66</v>
      </c>
      <c r="J60">
        <v>0</v>
      </c>
      <c r="K60">
        <v>55.8</v>
      </c>
    </row>
    <row r="61" spans="1:11" hidden="1" outlineLevel="1" x14ac:dyDescent="0.25">
      <c r="A61">
        <v>51200000</v>
      </c>
      <c r="B61" t="s">
        <v>100</v>
      </c>
      <c r="D61" t="s">
        <v>12</v>
      </c>
      <c r="E61">
        <v>18</v>
      </c>
      <c r="F61" s="1">
        <v>42269</v>
      </c>
      <c r="G61" t="s">
        <v>113</v>
      </c>
      <c r="H61" s="1">
        <v>42269</v>
      </c>
      <c r="I61" t="s">
        <v>113</v>
      </c>
      <c r="J61">
        <v>50</v>
      </c>
      <c r="K61">
        <v>0</v>
      </c>
    </row>
    <row r="62" spans="1:11" hidden="1" outlineLevel="1" x14ac:dyDescent="0.25">
      <c r="A62">
        <v>51200000</v>
      </c>
      <c r="B62" t="s">
        <v>100</v>
      </c>
      <c r="D62" t="s">
        <v>12</v>
      </c>
      <c r="E62">
        <v>7890828</v>
      </c>
      <c r="F62" s="1">
        <v>42270</v>
      </c>
      <c r="G62" t="s">
        <v>94</v>
      </c>
      <c r="H62" s="1">
        <v>42270</v>
      </c>
      <c r="I62" t="s">
        <v>94</v>
      </c>
      <c r="J62">
        <v>0</v>
      </c>
      <c r="K62">
        <v>22.18</v>
      </c>
    </row>
    <row r="63" spans="1:11" hidden="1" outlineLevel="1" x14ac:dyDescent="0.25">
      <c r="A63">
        <v>51200000</v>
      </c>
      <c r="B63" t="s">
        <v>100</v>
      </c>
      <c r="D63" t="s">
        <v>12</v>
      </c>
      <c r="E63" t="s">
        <v>18</v>
      </c>
      <c r="F63" s="1">
        <v>42275</v>
      </c>
      <c r="G63" t="s">
        <v>17</v>
      </c>
      <c r="H63" s="1">
        <v>42275</v>
      </c>
      <c r="I63" t="s">
        <v>17</v>
      </c>
      <c r="J63">
        <v>0</v>
      </c>
      <c r="K63">
        <v>15.9</v>
      </c>
    </row>
    <row r="64" spans="1:11" hidden="1" outlineLevel="1" x14ac:dyDescent="0.25">
      <c r="A64">
        <v>51200000</v>
      </c>
      <c r="B64" t="s">
        <v>100</v>
      </c>
      <c r="D64" t="s">
        <v>12</v>
      </c>
      <c r="E64">
        <v>1890826</v>
      </c>
      <c r="F64" s="1">
        <v>42276</v>
      </c>
      <c r="G64" t="s">
        <v>21</v>
      </c>
      <c r="H64" s="1">
        <v>42276</v>
      </c>
      <c r="I64" t="s">
        <v>21</v>
      </c>
      <c r="J64">
        <v>0</v>
      </c>
      <c r="K64">
        <v>21.8</v>
      </c>
    </row>
    <row r="65" spans="1:11" hidden="1" outlineLevel="1" x14ac:dyDescent="0.25">
      <c r="A65">
        <v>51200000</v>
      </c>
      <c r="B65" t="s">
        <v>100</v>
      </c>
      <c r="D65" t="s">
        <v>12</v>
      </c>
      <c r="E65">
        <v>19</v>
      </c>
      <c r="F65" s="1">
        <v>42279</v>
      </c>
      <c r="G65" t="s">
        <v>114</v>
      </c>
      <c r="H65" s="1">
        <v>42279</v>
      </c>
      <c r="I65" t="s">
        <v>114</v>
      </c>
      <c r="J65">
        <v>0</v>
      </c>
      <c r="K65">
        <v>242.05</v>
      </c>
    </row>
    <row r="66" spans="1:11" hidden="1" outlineLevel="1" x14ac:dyDescent="0.25">
      <c r="A66">
        <v>51200000</v>
      </c>
      <c r="B66" t="s">
        <v>100</v>
      </c>
      <c r="D66" t="s">
        <v>12</v>
      </c>
      <c r="E66">
        <v>20</v>
      </c>
      <c r="F66" s="1">
        <v>42289</v>
      </c>
      <c r="G66" t="s">
        <v>105</v>
      </c>
      <c r="H66" s="1">
        <v>42289</v>
      </c>
      <c r="I66" t="s">
        <v>105</v>
      </c>
      <c r="J66">
        <v>0</v>
      </c>
      <c r="K66">
        <v>7.78</v>
      </c>
    </row>
    <row r="67" spans="1:11" hidden="1" outlineLevel="1" x14ac:dyDescent="0.25">
      <c r="A67">
        <v>51200000</v>
      </c>
      <c r="B67" t="s">
        <v>100</v>
      </c>
      <c r="D67" t="s">
        <v>12</v>
      </c>
      <c r="E67">
        <v>1890816</v>
      </c>
      <c r="F67" s="1">
        <v>42293</v>
      </c>
      <c r="G67" t="s">
        <v>115</v>
      </c>
      <c r="H67" s="1">
        <v>42293</v>
      </c>
      <c r="I67" t="s">
        <v>115</v>
      </c>
      <c r="J67">
        <v>0</v>
      </c>
      <c r="K67">
        <v>32</v>
      </c>
    </row>
    <row r="68" spans="1:11" hidden="1" outlineLevel="1" x14ac:dyDescent="0.25">
      <c r="A68">
        <v>51200000</v>
      </c>
      <c r="B68" t="s">
        <v>100</v>
      </c>
      <c r="D68" t="s">
        <v>12</v>
      </c>
      <c r="E68">
        <v>1890821</v>
      </c>
      <c r="F68" s="1">
        <v>42297</v>
      </c>
      <c r="G68" t="s">
        <v>27</v>
      </c>
      <c r="H68" s="1">
        <v>42297</v>
      </c>
      <c r="I68" t="s">
        <v>27</v>
      </c>
      <c r="J68">
        <v>0</v>
      </c>
      <c r="K68">
        <v>15</v>
      </c>
    </row>
    <row r="69" spans="1:11" hidden="1" outlineLevel="1" x14ac:dyDescent="0.25">
      <c r="A69">
        <v>51200000</v>
      </c>
      <c r="B69" t="s">
        <v>100</v>
      </c>
      <c r="D69" t="s">
        <v>12</v>
      </c>
      <c r="E69">
        <v>1890831</v>
      </c>
      <c r="F69" s="1">
        <v>42297</v>
      </c>
      <c r="G69" t="s">
        <v>28</v>
      </c>
      <c r="H69" s="1">
        <v>42297</v>
      </c>
      <c r="I69" t="s">
        <v>28</v>
      </c>
      <c r="J69">
        <v>0</v>
      </c>
      <c r="K69">
        <v>106.2</v>
      </c>
    </row>
    <row r="70" spans="1:11" hidden="1" outlineLevel="1" x14ac:dyDescent="0.25">
      <c r="A70">
        <v>51200000</v>
      </c>
      <c r="B70" t="s">
        <v>100</v>
      </c>
      <c r="D70" t="s">
        <v>12</v>
      </c>
      <c r="E70">
        <v>21</v>
      </c>
      <c r="F70" s="1">
        <v>42303</v>
      </c>
      <c r="G70" t="s">
        <v>116</v>
      </c>
      <c r="H70" s="1">
        <v>42303</v>
      </c>
      <c r="I70" t="s">
        <v>117</v>
      </c>
      <c r="J70">
        <v>146</v>
      </c>
      <c r="K70">
        <v>0</v>
      </c>
    </row>
    <row r="71" spans="1:11" hidden="1" outlineLevel="1" x14ac:dyDescent="0.25">
      <c r="A71">
        <v>51200000</v>
      </c>
      <c r="B71" t="s">
        <v>100</v>
      </c>
      <c r="D71" t="s">
        <v>12</v>
      </c>
      <c r="E71">
        <v>22</v>
      </c>
      <c r="F71" s="1">
        <v>42303</v>
      </c>
      <c r="G71" t="s">
        <v>118</v>
      </c>
      <c r="H71" s="1">
        <v>42303</v>
      </c>
      <c r="I71" t="s">
        <v>118</v>
      </c>
      <c r="J71">
        <v>80</v>
      </c>
      <c r="K71">
        <v>0</v>
      </c>
    </row>
    <row r="72" spans="1:11" hidden="1" outlineLevel="1" x14ac:dyDescent="0.25">
      <c r="A72">
        <v>51200000</v>
      </c>
      <c r="B72" t="s">
        <v>100</v>
      </c>
      <c r="D72" t="s">
        <v>12</v>
      </c>
      <c r="E72">
        <v>1890829</v>
      </c>
      <c r="F72" s="1">
        <v>42303</v>
      </c>
      <c r="G72" t="s">
        <v>42</v>
      </c>
      <c r="H72" s="1">
        <v>42303</v>
      </c>
      <c r="I72" t="s">
        <v>42</v>
      </c>
      <c r="J72">
        <v>0</v>
      </c>
      <c r="K72">
        <v>87.7</v>
      </c>
    </row>
    <row r="73" spans="1:11" hidden="1" outlineLevel="1" x14ac:dyDescent="0.25">
      <c r="A73">
        <v>51200000</v>
      </c>
      <c r="B73" t="s">
        <v>100</v>
      </c>
      <c r="D73" t="s">
        <v>12</v>
      </c>
      <c r="E73">
        <v>1890830</v>
      </c>
      <c r="F73" s="1">
        <v>42306</v>
      </c>
      <c r="G73" t="s">
        <v>48</v>
      </c>
      <c r="H73" s="1">
        <v>42306</v>
      </c>
      <c r="I73" t="s">
        <v>48</v>
      </c>
      <c r="J73">
        <v>0</v>
      </c>
      <c r="K73">
        <v>40</v>
      </c>
    </row>
    <row r="74" spans="1:11" hidden="1" outlineLevel="1" x14ac:dyDescent="0.25">
      <c r="A74">
        <v>51200000</v>
      </c>
      <c r="B74" t="s">
        <v>100</v>
      </c>
      <c r="D74" t="s">
        <v>12</v>
      </c>
      <c r="E74">
        <v>1890827</v>
      </c>
      <c r="F74" s="1">
        <v>42310</v>
      </c>
      <c r="G74" t="s">
        <v>96</v>
      </c>
      <c r="H74" s="1">
        <v>42310</v>
      </c>
      <c r="I74" t="s">
        <v>96</v>
      </c>
      <c r="J74">
        <v>0</v>
      </c>
      <c r="K74">
        <v>49</v>
      </c>
    </row>
    <row r="75" spans="1:11" hidden="1" outlineLevel="1" x14ac:dyDescent="0.25">
      <c r="A75">
        <v>51200000</v>
      </c>
      <c r="B75" t="s">
        <v>100</v>
      </c>
      <c r="D75" t="s">
        <v>12</v>
      </c>
      <c r="E75">
        <v>1904605</v>
      </c>
      <c r="F75" s="1">
        <v>42313</v>
      </c>
      <c r="G75" t="s">
        <v>49</v>
      </c>
      <c r="H75" s="1">
        <v>42313</v>
      </c>
      <c r="I75" t="s">
        <v>49</v>
      </c>
      <c r="J75">
        <v>0</v>
      </c>
      <c r="K75">
        <v>153</v>
      </c>
    </row>
    <row r="76" spans="1:11" hidden="1" outlineLevel="1" x14ac:dyDescent="0.25">
      <c r="A76">
        <v>51200000</v>
      </c>
      <c r="B76" t="s">
        <v>100</v>
      </c>
      <c r="D76" t="s">
        <v>12</v>
      </c>
      <c r="E76">
        <v>1904606</v>
      </c>
      <c r="F76" s="1">
        <v>42313</v>
      </c>
      <c r="G76" t="s">
        <v>49</v>
      </c>
      <c r="H76" s="1">
        <v>42313</v>
      </c>
      <c r="I76" t="s">
        <v>49</v>
      </c>
      <c r="J76">
        <v>0</v>
      </c>
      <c r="K76">
        <v>25</v>
      </c>
    </row>
    <row r="77" spans="1:11" hidden="1" outlineLevel="1" x14ac:dyDescent="0.25">
      <c r="A77">
        <v>51200000</v>
      </c>
      <c r="B77" t="s">
        <v>100</v>
      </c>
      <c r="D77" t="s">
        <v>12</v>
      </c>
      <c r="E77">
        <v>23</v>
      </c>
      <c r="F77" s="1">
        <v>42318</v>
      </c>
      <c r="G77" t="s">
        <v>111</v>
      </c>
      <c r="H77" s="1">
        <v>42318</v>
      </c>
      <c r="I77" t="s">
        <v>111</v>
      </c>
      <c r="J77">
        <v>0</v>
      </c>
      <c r="K77">
        <v>7.78</v>
      </c>
    </row>
    <row r="78" spans="1:11" hidden="1" outlineLevel="1" x14ac:dyDescent="0.25">
      <c r="A78">
        <v>51200000</v>
      </c>
      <c r="B78" t="s">
        <v>100</v>
      </c>
      <c r="D78" t="s">
        <v>12</v>
      </c>
      <c r="E78">
        <v>24</v>
      </c>
      <c r="F78" s="1">
        <v>42339</v>
      </c>
      <c r="G78" t="s">
        <v>74</v>
      </c>
      <c r="H78" s="1">
        <v>42339</v>
      </c>
      <c r="I78" t="s">
        <v>74</v>
      </c>
      <c r="J78">
        <v>0</v>
      </c>
      <c r="K78">
        <v>40</v>
      </c>
    </row>
    <row r="79" spans="1:11" hidden="1" outlineLevel="1" x14ac:dyDescent="0.25">
      <c r="A79">
        <v>51200000</v>
      </c>
      <c r="B79" t="s">
        <v>100</v>
      </c>
      <c r="D79" t="s">
        <v>12</v>
      </c>
      <c r="E79">
        <v>25</v>
      </c>
      <c r="F79" s="1">
        <v>42348</v>
      </c>
      <c r="G79" t="s">
        <v>119</v>
      </c>
      <c r="H79" s="1">
        <v>42348</v>
      </c>
      <c r="I79" t="s">
        <v>119</v>
      </c>
      <c r="J79">
        <v>0</v>
      </c>
      <c r="K79">
        <v>7.78</v>
      </c>
    </row>
    <row r="80" spans="1:11" collapsed="1" x14ac:dyDescent="0.25">
      <c r="A80">
        <v>51200000</v>
      </c>
      <c r="B80" t="s">
        <v>100</v>
      </c>
      <c r="D80" t="s">
        <v>12</v>
      </c>
      <c r="E80">
        <v>26</v>
      </c>
      <c r="F80" s="1">
        <v>42349</v>
      </c>
      <c r="G80" t="s">
        <v>120</v>
      </c>
      <c r="H80" s="1">
        <v>42349</v>
      </c>
      <c r="I80" s="2" t="s">
        <v>120</v>
      </c>
      <c r="J80" s="2">
        <v>100</v>
      </c>
      <c r="K80">
        <v>0</v>
      </c>
    </row>
    <row r="81" spans="1:13" x14ac:dyDescent="0.25">
      <c r="F81" s="1"/>
      <c r="H81" s="1"/>
      <c r="I81" s="3"/>
      <c r="J81" s="3"/>
    </row>
    <row r="82" spans="1:13" x14ac:dyDescent="0.25">
      <c r="F82" s="1"/>
      <c r="H82" s="1"/>
      <c r="I82" s="4" t="s">
        <v>229</v>
      </c>
      <c r="J82" s="4">
        <f>SUM(J7:J81)</f>
        <v>3217.3</v>
      </c>
      <c r="K82" s="4">
        <f>SUM(K7:K81)</f>
        <v>3020.0300000000007</v>
      </c>
      <c r="L82" s="11">
        <f>+J82-K82</f>
        <v>197.26999999999953</v>
      </c>
      <c r="M82" s="11" t="s">
        <v>228</v>
      </c>
    </row>
    <row r="83" spans="1:13" x14ac:dyDescent="0.25">
      <c r="F83" s="1"/>
      <c r="H83" s="1"/>
      <c r="I83" s="4"/>
      <c r="J83" s="4"/>
      <c r="K83" s="4"/>
      <c r="L83" s="12"/>
      <c r="M83" s="12"/>
    </row>
    <row r="84" spans="1:13" x14ac:dyDescent="0.25">
      <c r="F84" s="1"/>
      <c r="H84" s="1"/>
      <c r="I84" s="4"/>
      <c r="J84" s="4"/>
      <c r="K84" s="4"/>
      <c r="L84" s="12"/>
      <c r="M84" s="12"/>
    </row>
    <row r="85" spans="1:13" x14ac:dyDescent="0.25">
      <c r="A85" t="s">
        <v>0</v>
      </c>
      <c r="B85" t="s">
        <v>1</v>
      </c>
      <c r="C85" t="s">
        <v>2</v>
      </c>
      <c r="D85" t="s">
        <v>3</v>
      </c>
      <c r="E85" t="s">
        <v>4</v>
      </c>
      <c r="F85" t="s">
        <v>5</v>
      </c>
      <c r="G85" t="s">
        <v>6</v>
      </c>
      <c r="H85" t="s">
        <v>7</v>
      </c>
      <c r="I85" t="s">
        <v>8</v>
      </c>
      <c r="J85" t="s">
        <v>226</v>
      </c>
      <c r="K85" t="s">
        <v>227</v>
      </c>
    </row>
    <row r="86" spans="1:13" hidden="1" outlineLevel="2" x14ac:dyDescent="0.25">
      <c r="A86">
        <v>60221000</v>
      </c>
      <c r="B86" t="s">
        <v>125</v>
      </c>
      <c r="D86">
        <v>60</v>
      </c>
      <c r="E86">
        <v>23</v>
      </c>
      <c r="F86" s="1">
        <v>42213</v>
      </c>
      <c r="G86" t="s">
        <v>63</v>
      </c>
      <c r="H86" s="1">
        <v>42213</v>
      </c>
      <c r="I86" t="s">
        <v>126</v>
      </c>
      <c r="J86">
        <v>21</v>
      </c>
    </row>
    <row r="87" spans="1:13" outlineLevel="1" collapsed="1" x14ac:dyDescent="0.25">
      <c r="A87" s="7" t="s">
        <v>263</v>
      </c>
      <c r="B87" s="6" t="s">
        <v>275</v>
      </c>
      <c r="C87" s="6"/>
      <c r="D87" s="6"/>
      <c r="E87" s="6"/>
      <c r="F87" s="8"/>
      <c r="G87" s="6"/>
      <c r="H87" s="8"/>
      <c r="I87" s="6"/>
      <c r="J87" s="6"/>
      <c r="K87" s="6"/>
      <c r="L87" s="13">
        <f>+J86</f>
        <v>21</v>
      </c>
    </row>
    <row r="88" spans="1:13" hidden="1" outlineLevel="2" x14ac:dyDescent="0.25">
      <c r="A88">
        <v>60630000</v>
      </c>
      <c r="B88" t="s">
        <v>127</v>
      </c>
      <c r="D88">
        <v>60</v>
      </c>
      <c r="E88">
        <v>24</v>
      </c>
      <c r="F88" s="1">
        <v>42205</v>
      </c>
      <c r="G88" t="s">
        <v>64</v>
      </c>
      <c r="H88" s="1">
        <v>42205</v>
      </c>
      <c r="I88" t="s">
        <v>128</v>
      </c>
      <c r="J88">
        <v>130</v>
      </c>
      <c r="L88" s="14"/>
    </row>
    <row r="89" spans="1:13" hidden="1" outlineLevel="2" x14ac:dyDescent="0.25">
      <c r="A89">
        <v>60630000</v>
      </c>
      <c r="B89" t="s">
        <v>127</v>
      </c>
      <c r="D89">
        <v>60</v>
      </c>
      <c r="E89">
        <v>25</v>
      </c>
      <c r="F89" s="1">
        <v>42267</v>
      </c>
      <c r="G89" t="s">
        <v>19</v>
      </c>
      <c r="H89" s="1">
        <v>42267</v>
      </c>
      <c r="I89" t="s">
        <v>129</v>
      </c>
      <c r="J89">
        <v>21.8</v>
      </c>
      <c r="L89" s="14"/>
    </row>
    <row r="90" spans="1:13" hidden="1" outlineLevel="2" x14ac:dyDescent="0.25">
      <c r="A90">
        <v>60630000</v>
      </c>
      <c r="B90" t="s">
        <v>127</v>
      </c>
      <c r="D90">
        <v>60</v>
      </c>
      <c r="E90">
        <v>28</v>
      </c>
      <c r="F90" s="1">
        <v>42294</v>
      </c>
      <c r="G90" t="s">
        <v>47</v>
      </c>
      <c r="H90" s="1">
        <v>42294</v>
      </c>
      <c r="I90" t="s">
        <v>130</v>
      </c>
      <c r="J90">
        <v>40</v>
      </c>
      <c r="L90" s="14"/>
    </row>
    <row r="91" spans="1:13" outlineLevel="1" collapsed="1" x14ac:dyDescent="0.25">
      <c r="A91" s="6" t="s">
        <v>231</v>
      </c>
      <c r="B91" s="6" t="s">
        <v>127</v>
      </c>
      <c r="C91" s="6"/>
      <c r="D91" s="6"/>
      <c r="E91" s="6"/>
      <c r="F91" s="8"/>
      <c r="G91" s="6"/>
      <c r="H91" s="8"/>
      <c r="I91" s="6"/>
      <c r="J91" s="6"/>
      <c r="K91" s="6"/>
      <c r="L91" s="13">
        <f>SUM(J88:J90)</f>
        <v>191.8</v>
      </c>
    </row>
    <row r="92" spans="1:13" hidden="1" outlineLevel="2" x14ac:dyDescent="0.25">
      <c r="A92">
        <v>60640000</v>
      </c>
      <c r="B92" t="s">
        <v>131</v>
      </c>
      <c r="D92">
        <v>60</v>
      </c>
      <c r="E92">
        <v>3</v>
      </c>
      <c r="F92" s="1">
        <v>42056</v>
      </c>
      <c r="G92" t="s">
        <v>17</v>
      </c>
      <c r="H92" s="1">
        <v>42056</v>
      </c>
      <c r="I92" t="s">
        <v>132</v>
      </c>
      <c r="J92">
        <v>37.29</v>
      </c>
      <c r="L92" s="14"/>
    </row>
    <row r="93" spans="1:13" hidden="1" outlineLevel="2" x14ac:dyDescent="0.25">
      <c r="A93">
        <v>60640000</v>
      </c>
      <c r="B93" t="s">
        <v>131</v>
      </c>
      <c r="D93">
        <v>60</v>
      </c>
      <c r="E93">
        <v>37</v>
      </c>
      <c r="F93" s="1">
        <v>42098</v>
      </c>
      <c r="G93" t="s">
        <v>78</v>
      </c>
      <c r="H93" s="1">
        <v>42098</v>
      </c>
      <c r="I93" t="s">
        <v>79</v>
      </c>
      <c r="J93">
        <v>10.3</v>
      </c>
      <c r="L93" s="14"/>
    </row>
    <row r="94" spans="1:13" hidden="1" outlineLevel="2" x14ac:dyDescent="0.25">
      <c r="A94">
        <v>60640000</v>
      </c>
      <c r="B94" t="s">
        <v>131</v>
      </c>
      <c r="D94">
        <v>60</v>
      </c>
      <c r="E94">
        <v>35</v>
      </c>
      <c r="F94" s="1">
        <v>42111</v>
      </c>
      <c r="G94" t="s">
        <v>82</v>
      </c>
      <c r="H94" s="1">
        <v>42111</v>
      </c>
      <c r="I94" t="s">
        <v>133</v>
      </c>
      <c r="J94">
        <v>15.9</v>
      </c>
      <c r="L94" s="14"/>
    </row>
    <row r="95" spans="1:13" hidden="1" outlineLevel="2" x14ac:dyDescent="0.25">
      <c r="A95">
        <v>60640000</v>
      </c>
      <c r="B95" t="s">
        <v>131</v>
      </c>
      <c r="D95">
        <v>60</v>
      </c>
      <c r="E95">
        <v>16</v>
      </c>
      <c r="F95" s="1">
        <v>42185</v>
      </c>
      <c r="G95" t="s">
        <v>92</v>
      </c>
      <c r="H95" s="1">
        <v>42185</v>
      </c>
      <c r="I95" t="s">
        <v>134</v>
      </c>
      <c r="J95">
        <v>11.5</v>
      </c>
      <c r="L95" s="14"/>
    </row>
    <row r="96" spans="1:13" hidden="1" outlineLevel="2" x14ac:dyDescent="0.25">
      <c r="A96">
        <v>60640000</v>
      </c>
      <c r="B96" t="s">
        <v>131</v>
      </c>
      <c r="D96">
        <v>60</v>
      </c>
      <c r="E96">
        <v>19</v>
      </c>
      <c r="F96" s="1">
        <v>42273</v>
      </c>
      <c r="G96" t="s">
        <v>17</v>
      </c>
      <c r="H96" s="1">
        <v>42273</v>
      </c>
      <c r="I96" t="s">
        <v>132</v>
      </c>
      <c r="J96">
        <v>15.9</v>
      </c>
      <c r="L96" s="14"/>
    </row>
    <row r="97" spans="1:12" hidden="1" outlineLevel="2" x14ac:dyDescent="0.25">
      <c r="A97">
        <v>60640000</v>
      </c>
      <c r="B97" t="s">
        <v>131</v>
      </c>
      <c r="D97">
        <v>60</v>
      </c>
      <c r="E97">
        <v>17</v>
      </c>
      <c r="F97" s="1">
        <v>42277</v>
      </c>
      <c r="G97" t="s">
        <v>17</v>
      </c>
      <c r="H97" s="1">
        <v>42277</v>
      </c>
      <c r="I97" t="s">
        <v>132</v>
      </c>
      <c r="J97">
        <v>40.799999999999997</v>
      </c>
      <c r="L97" s="14"/>
    </row>
    <row r="98" spans="1:12" hidden="1" outlineLevel="2" x14ac:dyDescent="0.25">
      <c r="A98">
        <v>60640000</v>
      </c>
      <c r="B98" t="s">
        <v>131</v>
      </c>
      <c r="D98">
        <v>90</v>
      </c>
      <c r="E98">
        <v>42</v>
      </c>
      <c r="F98" s="1">
        <v>42369</v>
      </c>
      <c r="G98" t="s">
        <v>97</v>
      </c>
      <c r="H98" s="1">
        <v>42369</v>
      </c>
      <c r="I98" t="s">
        <v>135</v>
      </c>
      <c r="J98">
        <v>56</v>
      </c>
      <c r="L98" s="14"/>
    </row>
    <row r="99" spans="1:12" outlineLevel="1" collapsed="1" x14ac:dyDescent="0.25">
      <c r="A99" s="6" t="s">
        <v>232</v>
      </c>
      <c r="B99" s="6" t="s">
        <v>131</v>
      </c>
      <c r="C99" s="6"/>
      <c r="D99" s="6"/>
      <c r="E99" s="6"/>
      <c r="F99" s="8"/>
      <c r="G99" s="6"/>
      <c r="H99" s="8"/>
      <c r="I99" s="6"/>
      <c r="J99" s="6"/>
      <c r="K99" s="6"/>
      <c r="L99" s="13">
        <f>SUM(J92:J98)</f>
        <v>187.69</v>
      </c>
    </row>
    <row r="100" spans="1:12" hidden="1" outlineLevel="2" x14ac:dyDescent="0.25">
      <c r="A100">
        <v>61610000</v>
      </c>
      <c r="B100" t="s">
        <v>136</v>
      </c>
      <c r="D100" t="s">
        <v>12</v>
      </c>
      <c r="E100">
        <v>19</v>
      </c>
      <c r="F100" s="1">
        <v>42279</v>
      </c>
      <c r="G100" t="s">
        <v>114</v>
      </c>
      <c r="H100" s="1">
        <v>42279</v>
      </c>
      <c r="I100" t="s">
        <v>114</v>
      </c>
      <c r="J100">
        <v>242.05</v>
      </c>
      <c r="L100" s="14"/>
    </row>
    <row r="101" spans="1:12" outlineLevel="1" collapsed="1" x14ac:dyDescent="0.25">
      <c r="A101" s="6" t="s">
        <v>233</v>
      </c>
      <c r="B101" s="6" t="s">
        <v>274</v>
      </c>
      <c r="C101" s="6"/>
      <c r="D101" s="6"/>
      <c r="E101" s="6"/>
      <c r="F101" s="8"/>
      <c r="G101" s="6"/>
      <c r="H101" s="8"/>
      <c r="I101" s="6"/>
      <c r="J101" s="6"/>
      <c r="K101" s="6"/>
      <c r="L101" s="13">
        <f>+J100</f>
        <v>242.05</v>
      </c>
    </row>
    <row r="102" spans="1:12" hidden="1" outlineLevel="2" x14ac:dyDescent="0.25">
      <c r="A102">
        <v>61810000</v>
      </c>
      <c r="B102" t="s">
        <v>137</v>
      </c>
      <c r="D102">
        <v>60</v>
      </c>
      <c r="E102">
        <v>36</v>
      </c>
      <c r="F102" s="1">
        <v>42095</v>
      </c>
      <c r="G102" t="s">
        <v>77</v>
      </c>
      <c r="H102" s="1">
        <v>42095</v>
      </c>
      <c r="I102" t="s">
        <v>77</v>
      </c>
      <c r="J102">
        <v>22</v>
      </c>
      <c r="L102" s="14"/>
    </row>
    <row r="103" spans="1:12" hidden="1" outlineLevel="2" x14ac:dyDescent="0.25">
      <c r="A103">
        <v>61810000</v>
      </c>
      <c r="B103" t="s">
        <v>137</v>
      </c>
      <c r="D103">
        <v>60</v>
      </c>
      <c r="E103">
        <v>11</v>
      </c>
      <c r="F103" s="1">
        <v>42114</v>
      </c>
      <c r="G103" t="s">
        <v>51</v>
      </c>
      <c r="H103" s="1">
        <v>42114</v>
      </c>
      <c r="I103" t="s">
        <v>138</v>
      </c>
      <c r="J103">
        <v>13.5</v>
      </c>
      <c r="L103" s="14"/>
    </row>
    <row r="104" spans="1:12" outlineLevel="1" collapsed="1" x14ac:dyDescent="0.25">
      <c r="A104" s="6" t="s">
        <v>234</v>
      </c>
      <c r="B104" s="6" t="s">
        <v>273</v>
      </c>
      <c r="C104" s="6"/>
      <c r="D104" s="6"/>
      <c r="E104" s="6"/>
      <c r="F104" s="8"/>
      <c r="G104" s="6"/>
      <c r="H104" s="8"/>
      <c r="I104" s="6"/>
      <c r="J104" s="6"/>
      <c r="K104" s="6"/>
      <c r="L104" s="13">
        <f>+J102+J103</f>
        <v>35.5</v>
      </c>
    </row>
    <row r="105" spans="1:12" hidden="1" outlineLevel="2" x14ac:dyDescent="0.25">
      <c r="A105">
        <v>62310000</v>
      </c>
      <c r="B105" t="s">
        <v>139</v>
      </c>
      <c r="D105">
        <v>60</v>
      </c>
      <c r="E105">
        <v>2</v>
      </c>
      <c r="F105" s="1">
        <v>42043</v>
      </c>
      <c r="G105" t="s">
        <v>15</v>
      </c>
      <c r="H105" s="1">
        <v>42043</v>
      </c>
      <c r="I105" t="s">
        <v>140</v>
      </c>
      <c r="J105">
        <v>114</v>
      </c>
      <c r="L105" s="14"/>
    </row>
    <row r="106" spans="1:12" outlineLevel="1" collapsed="1" x14ac:dyDescent="0.25">
      <c r="A106" s="6" t="s">
        <v>235</v>
      </c>
      <c r="B106" s="6" t="s">
        <v>272</v>
      </c>
      <c r="C106" s="6"/>
      <c r="D106" s="6"/>
      <c r="E106" s="6"/>
      <c r="F106" s="8"/>
      <c r="G106" s="6"/>
      <c r="H106" s="8"/>
      <c r="I106" s="6"/>
      <c r="J106" s="6"/>
      <c r="K106" s="6"/>
      <c r="L106" s="13">
        <f>+J105</f>
        <v>114</v>
      </c>
    </row>
    <row r="107" spans="1:12" hidden="1" outlineLevel="2" x14ac:dyDescent="0.25">
      <c r="A107">
        <v>62311000</v>
      </c>
      <c r="B107" t="s">
        <v>141</v>
      </c>
      <c r="D107">
        <v>60</v>
      </c>
      <c r="E107">
        <v>4</v>
      </c>
      <c r="F107" s="1">
        <v>42025</v>
      </c>
      <c r="G107" t="s">
        <v>19</v>
      </c>
      <c r="H107" s="1">
        <v>42025</v>
      </c>
      <c r="I107" t="s">
        <v>142</v>
      </c>
      <c r="J107">
        <v>97.58</v>
      </c>
      <c r="L107" s="14"/>
    </row>
    <row r="108" spans="1:12" outlineLevel="1" collapsed="1" x14ac:dyDescent="0.25">
      <c r="A108" s="6" t="s">
        <v>236</v>
      </c>
      <c r="B108" s="6" t="s">
        <v>141</v>
      </c>
      <c r="C108" s="6"/>
      <c r="D108" s="6"/>
      <c r="E108" s="6"/>
      <c r="F108" s="8"/>
      <c r="G108" s="6"/>
      <c r="H108" s="8"/>
      <c r="I108" s="6"/>
      <c r="J108" s="6"/>
      <c r="K108" s="6"/>
      <c r="L108" s="13">
        <f>+J107</f>
        <v>97.58</v>
      </c>
    </row>
    <row r="109" spans="1:12" hidden="1" outlineLevel="2" x14ac:dyDescent="0.25">
      <c r="A109">
        <v>62313000</v>
      </c>
      <c r="B109" t="s">
        <v>143</v>
      </c>
      <c r="C109" t="s">
        <v>144</v>
      </c>
      <c r="D109">
        <v>60</v>
      </c>
      <c r="E109">
        <v>9</v>
      </c>
      <c r="F109" s="1">
        <v>42105</v>
      </c>
      <c r="G109" t="s">
        <v>37</v>
      </c>
      <c r="H109" s="1">
        <v>42105</v>
      </c>
      <c r="I109" t="s">
        <v>37</v>
      </c>
      <c r="J109">
        <v>320.89999999999998</v>
      </c>
      <c r="L109" s="14"/>
    </row>
    <row r="110" spans="1:12" hidden="1" outlineLevel="2" x14ac:dyDescent="0.25">
      <c r="A110">
        <v>62313000</v>
      </c>
      <c r="B110" t="s">
        <v>143</v>
      </c>
      <c r="C110" t="s">
        <v>144</v>
      </c>
      <c r="D110">
        <v>60</v>
      </c>
      <c r="E110">
        <v>21</v>
      </c>
      <c r="F110" s="1">
        <v>42105</v>
      </c>
      <c r="G110" t="s">
        <v>34</v>
      </c>
      <c r="H110" s="1">
        <v>42105</v>
      </c>
      <c r="I110" t="s">
        <v>34</v>
      </c>
      <c r="J110">
        <v>60</v>
      </c>
      <c r="L110" s="14"/>
    </row>
    <row r="111" spans="1:12" outlineLevel="1" collapsed="1" x14ac:dyDescent="0.25">
      <c r="A111" s="6" t="s">
        <v>237</v>
      </c>
      <c r="B111" s="6" t="s">
        <v>143</v>
      </c>
      <c r="C111" s="6"/>
      <c r="D111" s="6"/>
      <c r="E111" s="6"/>
      <c r="F111" s="8"/>
      <c r="G111" s="6"/>
      <c r="H111" s="8"/>
      <c r="I111" s="6"/>
      <c r="J111" s="6"/>
      <c r="K111" s="6"/>
      <c r="L111" s="13">
        <f>+J109+J110</f>
        <v>380.9</v>
      </c>
    </row>
    <row r="112" spans="1:12" hidden="1" outlineLevel="2" x14ac:dyDescent="0.25">
      <c r="A112">
        <v>62314000</v>
      </c>
      <c r="B112" t="s">
        <v>145</v>
      </c>
      <c r="D112">
        <v>60</v>
      </c>
      <c r="E112">
        <v>12</v>
      </c>
      <c r="F112" s="1">
        <v>42122</v>
      </c>
      <c r="G112" t="s">
        <v>52</v>
      </c>
      <c r="H112" s="1">
        <v>42122</v>
      </c>
      <c r="I112" t="s">
        <v>146</v>
      </c>
      <c r="J112">
        <v>150</v>
      </c>
      <c r="L112" s="14"/>
    </row>
    <row r="113" spans="1:12" hidden="1" outlineLevel="2" x14ac:dyDescent="0.25">
      <c r="A113">
        <v>62314000</v>
      </c>
      <c r="B113" t="s">
        <v>145</v>
      </c>
      <c r="D113">
        <v>60</v>
      </c>
      <c r="E113">
        <v>38</v>
      </c>
      <c r="F113" s="1">
        <v>42147</v>
      </c>
      <c r="G113" t="s">
        <v>84</v>
      </c>
      <c r="H113" s="1">
        <v>42147</v>
      </c>
      <c r="I113" t="s">
        <v>84</v>
      </c>
      <c r="J113">
        <v>18.22</v>
      </c>
      <c r="L113" s="14"/>
    </row>
    <row r="114" spans="1:12" hidden="1" outlineLevel="2" x14ac:dyDescent="0.25">
      <c r="A114">
        <v>62314000</v>
      </c>
      <c r="B114" t="s">
        <v>145</v>
      </c>
      <c r="D114">
        <v>60</v>
      </c>
      <c r="E114">
        <v>39</v>
      </c>
      <c r="F114" s="1">
        <v>42151</v>
      </c>
      <c r="G114" t="s">
        <v>85</v>
      </c>
      <c r="H114" s="1">
        <v>42151</v>
      </c>
      <c r="I114" t="s">
        <v>85</v>
      </c>
      <c r="J114">
        <v>39.94</v>
      </c>
      <c r="L114" s="14"/>
    </row>
    <row r="115" spans="1:12" hidden="1" outlineLevel="2" x14ac:dyDescent="0.25">
      <c r="A115">
        <v>62314000</v>
      </c>
      <c r="B115" t="s">
        <v>145</v>
      </c>
      <c r="D115">
        <v>60</v>
      </c>
      <c r="E115">
        <v>40</v>
      </c>
      <c r="F115" s="1">
        <v>42151</v>
      </c>
      <c r="G115" t="s">
        <v>86</v>
      </c>
      <c r="H115" s="1">
        <v>42151</v>
      </c>
      <c r="I115" t="s">
        <v>86</v>
      </c>
      <c r="J115">
        <v>64.52</v>
      </c>
      <c r="L115" s="14"/>
    </row>
    <row r="116" spans="1:12" hidden="1" outlineLevel="2" x14ac:dyDescent="0.25">
      <c r="A116">
        <v>62314000</v>
      </c>
      <c r="B116" t="s">
        <v>145</v>
      </c>
      <c r="D116">
        <v>60</v>
      </c>
      <c r="E116">
        <v>14</v>
      </c>
      <c r="F116" s="1">
        <v>42152</v>
      </c>
      <c r="G116" t="s">
        <v>56</v>
      </c>
      <c r="H116" s="1">
        <v>42152</v>
      </c>
      <c r="I116" t="s">
        <v>147</v>
      </c>
      <c r="J116">
        <v>64.5</v>
      </c>
      <c r="L116" s="14"/>
    </row>
    <row r="117" spans="1:12" hidden="1" outlineLevel="2" x14ac:dyDescent="0.25">
      <c r="A117">
        <v>62314000</v>
      </c>
      <c r="B117" t="s">
        <v>145</v>
      </c>
      <c r="D117">
        <v>60</v>
      </c>
      <c r="E117">
        <v>41</v>
      </c>
      <c r="F117" s="1">
        <v>42152</v>
      </c>
      <c r="G117" t="s">
        <v>87</v>
      </c>
      <c r="H117" s="1">
        <v>42152</v>
      </c>
      <c r="I117" t="s">
        <v>87</v>
      </c>
      <c r="J117">
        <v>23.21</v>
      </c>
      <c r="L117" s="14"/>
    </row>
    <row r="118" spans="1:12" hidden="1" outlineLevel="2" x14ac:dyDescent="0.25">
      <c r="A118">
        <v>62314000</v>
      </c>
      <c r="B118" t="s">
        <v>145</v>
      </c>
      <c r="D118">
        <v>60</v>
      </c>
      <c r="E118">
        <v>26</v>
      </c>
      <c r="F118" s="1">
        <v>42153</v>
      </c>
      <c r="G118" t="s">
        <v>19</v>
      </c>
      <c r="H118" s="1">
        <v>42153</v>
      </c>
      <c r="I118" t="s">
        <v>88</v>
      </c>
      <c r="J118">
        <v>250.46</v>
      </c>
      <c r="L118" s="14"/>
    </row>
    <row r="119" spans="1:12" hidden="1" outlineLevel="2" x14ac:dyDescent="0.25">
      <c r="A119">
        <v>62314000</v>
      </c>
      <c r="B119" t="s">
        <v>145</v>
      </c>
      <c r="D119">
        <v>60</v>
      </c>
      <c r="E119">
        <v>15</v>
      </c>
      <c r="F119" s="1">
        <v>42154</v>
      </c>
      <c r="G119" t="s">
        <v>59</v>
      </c>
      <c r="H119" s="1">
        <v>42154</v>
      </c>
      <c r="I119" t="s">
        <v>148</v>
      </c>
      <c r="J119">
        <v>11.43</v>
      </c>
      <c r="L119" s="14"/>
    </row>
    <row r="120" spans="1:12" hidden="1" outlineLevel="2" x14ac:dyDescent="0.25">
      <c r="A120">
        <v>62314000</v>
      </c>
      <c r="B120" t="s">
        <v>145</v>
      </c>
      <c r="D120">
        <v>90</v>
      </c>
      <c r="E120">
        <v>42</v>
      </c>
      <c r="F120" s="1">
        <v>42369</v>
      </c>
      <c r="G120" t="s">
        <v>97</v>
      </c>
      <c r="H120" s="1">
        <v>42369</v>
      </c>
      <c r="I120" t="s">
        <v>80</v>
      </c>
      <c r="J120">
        <v>60</v>
      </c>
      <c r="L120" s="14"/>
    </row>
    <row r="121" spans="1:12" hidden="1" outlineLevel="2" x14ac:dyDescent="0.25">
      <c r="A121">
        <v>62314000</v>
      </c>
      <c r="B121" t="s">
        <v>145</v>
      </c>
      <c r="D121">
        <v>90</v>
      </c>
      <c r="E121">
        <v>42</v>
      </c>
      <c r="F121" s="1">
        <v>42369</v>
      </c>
      <c r="G121" t="s">
        <v>97</v>
      </c>
      <c r="H121" s="1">
        <v>42369</v>
      </c>
      <c r="I121" t="s">
        <v>149</v>
      </c>
      <c r="J121">
        <v>36</v>
      </c>
      <c r="L121" s="14"/>
    </row>
    <row r="122" spans="1:12" outlineLevel="1" collapsed="1" x14ac:dyDescent="0.25">
      <c r="A122" s="6" t="s">
        <v>238</v>
      </c>
      <c r="B122" s="6" t="s">
        <v>145</v>
      </c>
      <c r="C122" s="6"/>
      <c r="D122" s="6"/>
      <c r="E122" s="6"/>
      <c r="F122" s="8"/>
      <c r="G122" s="6"/>
      <c r="H122" s="8"/>
      <c r="I122" s="6"/>
      <c r="J122" s="6"/>
      <c r="K122" s="6"/>
      <c r="L122" s="13">
        <f>SUM(J112:J121)</f>
        <v>718.28</v>
      </c>
    </row>
    <row r="123" spans="1:12" hidden="1" outlineLevel="2" x14ac:dyDescent="0.25">
      <c r="A123">
        <v>62315000</v>
      </c>
      <c r="B123" t="s">
        <v>150</v>
      </c>
      <c r="D123">
        <v>60</v>
      </c>
      <c r="E123">
        <v>13</v>
      </c>
      <c r="F123" s="1">
        <v>42130</v>
      </c>
      <c r="G123" t="s">
        <v>54</v>
      </c>
      <c r="H123" s="1">
        <v>42130</v>
      </c>
      <c r="I123" t="s">
        <v>151</v>
      </c>
      <c r="J123">
        <v>75</v>
      </c>
      <c r="L123" s="14"/>
    </row>
    <row r="124" spans="1:12" hidden="1" outlineLevel="2" x14ac:dyDescent="0.25">
      <c r="A124">
        <v>62315000</v>
      </c>
      <c r="B124" t="s">
        <v>150</v>
      </c>
      <c r="D124">
        <v>90</v>
      </c>
      <c r="E124" t="s">
        <v>70</v>
      </c>
      <c r="F124" s="1">
        <v>42264</v>
      </c>
      <c r="G124" t="s">
        <v>71</v>
      </c>
      <c r="H124" s="1">
        <v>42264</v>
      </c>
      <c r="I124" t="s">
        <v>71</v>
      </c>
      <c r="J124">
        <v>15</v>
      </c>
      <c r="L124" s="14"/>
    </row>
    <row r="125" spans="1:12" hidden="1" outlineLevel="2" x14ac:dyDescent="0.25">
      <c r="A125">
        <v>62315000</v>
      </c>
      <c r="B125" t="s">
        <v>150</v>
      </c>
      <c r="D125">
        <v>90</v>
      </c>
      <c r="E125">
        <v>42</v>
      </c>
      <c r="F125" s="1">
        <v>42369</v>
      </c>
      <c r="G125" t="s">
        <v>97</v>
      </c>
      <c r="H125" s="1">
        <v>42369</v>
      </c>
      <c r="I125" t="s">
        <v>91</v>
      </c>
      <c r="J125">
        <v>28</v>
      </c>
      <c r="L125" s="14"/>
    </row>
    <row r="126" spans="1:12" outlineLevel="1" collapsed="1" x14ac:dyDescent="0.25">
      <c r="A126" s="6" t="s">
        <v>239</v>
      </c>
      <c r="B126" s="6" t="s">
        <v>271</v>
      </c>
      <c r="C126" s="6"/>
      <c r="D126" s="6"/>
      <c r="E126" s="6"/>
      <c r="F126" s="8"/>
      <c r="G126" s="6"/>
      <c r="H126" s="8"/>
      <c r="I126" s="6"/>
      <c r="J126" s="6"/>
      <c r="K126" s="6"/>
      <c r="L126" s="13">
        <f>SUM(J123:J125)</f>
        <v>118</v>
      </c>
    </row>
    <row r="127" spans="1:12" hidden="1" outlineLevel="2" x14ac:dyDescent="0.25">
      <c r="A127">
        <v>62316000</v>
      </c>
      <c r="B127" t="s">
        <v>152</v>
      </c>
      <c r="D127">
        <v>60</v>
      </c>
      <c r="E127">
        <v>34</v>
      </c>
      <c r="F127" s="1">
        <v>42301</v>
      </c>
      <c r="G127" t="s">
        <v>29</v>
      </c>
      <c r="H127" s="1">
        <v>42301</v>
      </c>
      <c r="I127" t="s">
        <v>30</v>
      </c>
      <c r="J127">
        <v>175.2</v>
      </c>
      <c r="L127" s="14"/>
    </row>
    <row r="128" spans="1:12" hidden="1" outlineLevel="2" x14ac:dyDescent="0.25">
      <c r="A128">
        <v>62316000</v>
      </c>
      <c r="B128" t="s">
        <v>152</v>
      </c>
      <c r="D128">
        <v>60</v>
      </c>
      <c r="E128">
        <v>32</v>
      </c>
      <c r="F128" s="1">
        <v>42301</v>
      </c>
      <c r="G128" t="s">
        <v>29</v>
      </c>
      <c r="H128" s="1">
        <v>42301</v>
      </c>
      <c r="I128" t="s">
        <v>153</v>
      </c>
      <c r="J128">
        <v>178</v>
      </c>
      <c r="L128" s="14"/>
    </row>
    <row r="129" spans="1:15" outlineLevel="1" collapsed="1" x14ac:dyDescent="0.25">
      <c r="A129" s="6" t="s">
        <v>240</v>
      </c>
      <c r="B129" s="6" t="s">
        <v>152</v>
      </c>
      <c r="C129" s="6"/>
      <c r="D129" s="6"/>
      <c r="E129" s="6"/>
      <c r="F129" s="8"/>
      <c r="G129" s="6"/>
      <c r="H129" s="8"/>
      <c r="I129" s="6"/>
      <c r="J129" s="6"/>
      <c r="K129" s="6"/>
      <c r="L129" s="13">
        <f>SUM(J127:J128)</f>
        <v>353.2</v>
      </c>
    </row>
    <row r="130" spans="1:15" hidden="1" outlineLevel="2" x14ac:dyDescent="0.25">
      <c r="A130">
        <v>62318000</v>
      </c>
      <c r="B130" t="s">
        <v>154</v>
      </c>
      <c r="D130">
        <v>60</v>
      </c>
      <c r="E130">
        <v>29</v>
      </c>
      <c r="F130" s="1">
        <v>42293</v>
      </c>
      <c r="G130" t="s">
        <v>95</v>
      </c>
      <c r="H130" s="1">
        <v>42293</v>
      </c>
      <c r="I130" t="s">
        <v>155</v>
      </c>
      <c r="J130">
        <v>13.8</v>
      </c>
      <c r="L130" s="14"/>
    </row>
    <row r="131" spans="1:15" hidden="1" outlineLevel="2" x14ac:dyDescent="0.25">
      <c r="A131">
        <v>62318000</v>
      </c>
      <c r="B131" t="s">
        <v>154</v>
      </c>
      <c r="D131">
        <v>60</v>
      </c>
      <c r="E131">
        <v>30</v>
      </c>
      <c r="F131" s="1">
        <v>42295</v>
      </c>
      <c r="G131" t="s">
        <v>26</v>
      </c>
      <c r="H131" s="1">
        <v>42295</v>
      </c>
      <c r="I131" t="s">
        <v>26</v>
      </c>
      <c r="J131">
        <v>121.2</v>
      </c>
      <c r="L131" s="14"/>
    </row>
    <row r="132" spans="1:15" hidden="1" outlineLevel="2" x14ac:dyDescent="0.25">
      <c r="A132">
        <v>62318000</v>
      </c>
      <c r="B132" t="s">
        <v>154</v>
      </c>
      <c r="D132">
        <v>90</v>
      </c>
      <c r="E132">
        <v>42</v>
      </c>
      <c r="F132" s="1">
        <v>42369</v>
      </c>
      <c r="G132" t="s">
        <v>97</v>
      </c>
      <c r="H132" s="1">
        <v>42369</v>
      </c>
      <c r="I132" t="s">
        <v>156</v>
      </c>
      <c r="J132">
        <v>49</v>
      </c>
      <c r="L132" s="14"/>
    </row>
    <row r="133" spans="1:15" outlineLevel="1" collapsed="1" x14ac:dyDescent="0.25">
      <c r="A133" s="6" t="s">
        <v>241</v>
      </c>
      <c r="B133" s="6" t="s">
        <v>154</v>
      </c>
      <c r="C133" s="6"/>
      <c r="D133" s="6"/>
      <c r="E133" s="6"/>
      <c r="F133" s="8"/>
      <c r="G133" s="6"/>
      <c r="H133" s="8"/>
      <c r="I133" s="6"/>
      <c r="J133" s="6"/>
      <c r="K133" s="6"/>
      <c r="L133" s="13">
        <f>SUM(J130:J132)</f>
        <v>184</v>
      </c>
    </row>
    <row r="134" spans="1:15" hidden="1" outlineLevel="2" x14ac:dyDescent="0.25">
      <c r="A134">
        <v>62319000</v>
      </c>
      <c r="B134" t="s">
        <v>157</v>
      </c>
      <c r="D134">
        <v>60</v>
      </c>
      <c r="E134">
        <v>6</v>
      </c>
      <c r="F134" s="1">
        <v>42068</v>
      </c>
      <c r="G134" t="s">
        <v>22</v>
      </c>
      <c r="H134" s="1">
        <v>42068</v>
      </c>
      <c r="I134" t="s">
        <v>158</v>
      </c>
      <c r="J134">
        <v>30</v>
      </c>
      <c r="L134" s="14"/>
    </row>
    <row r="135" spans="1:15" hidden="1" outlineLevel="2" x14ac:dyDescent="0.25">
      <c r="A135">
        <v>62319000</v>
      </c>
      <c r="B135" t="s">
        <v>157</v>
      </c>
      <c r="D135">
        <v>60</v>
      </c>
      <c r="E135">
        <v>45</v>
      </c>
      <c r="F135" s="1">
        <v>42112</v>
      </c>
      <c r="G135" t="s">
        <v>159</v>
      </c>
      <c r="H135" s="1">
        <v>42112</v>
      </c>
      <c r="I135" t="s">
        <v>160</v>
      </c>
      <c r="J135">
        <v>39</v>
      </c>
      <c r="L135" s="14"/>
    </row>
    <row r="136" spans="1:15" hidden="1" outlineLevel="2" x14ac:dyDescent="0.25">
      <c r="A136">
        <v>62319000</v>
      </c>
      <c r="B136" t="s">
        <v>157</v>
      </c>
      <c r="D136">
        <v>60</v>
      </c>
      <c r="E136">
        <v>7</v>
      </c>
      <c r="F136" s="1">
        <v>42113</v>
      </c>
      <c r="G136" t="s">
        <v>24</v>
      </c>
      <c r="H136" s="1">
        <v>42113</v>
      </c>
      <c r="I136" t="s">
        <v>24</v>
      </c>
      <c r="J136">
        <v>132.80000000000001</v>
      </c>
      <c r="L136" s="14"/>
    </row>
    <row r="137" spans="1:15" hidden="1" outlineLevel="2" x14ac:dyDescent="0.25">
      <c r="A137">
        <v>62319000</v>
      </c>
      <c r="B137" t="s">
        <v>157</v>
      </c>
      <c r="D137">
        <v>60</v>
      </c>
      <c r="E137">
        <v>8</v>
      </c>
      <c r="F137" s="1">
        <v>42113</v>
      </c>
      <c r="G137" t="s">
        <v>33</v>
      </c>
      <c r="H137" s="1">
        <v>42113</v>
      </c>
      <c r="I137" t="s">
        <v>33</v>
      </c>
      <c r="J137">
        <v>35.299999999999997</v>
      </c>
      <c r="L137" s="14"/>
    </row>
    <row r="138" spans="1:15" outlineLevel="1" collapsed="1" x14ac:dyDescent="0.25">
      <c r="A138" s="6" t="s">
        <v>242</v>
      </c>
      <c r="B138" s="6" t="s">
        <v>157</v>
      </c>
      <c r="C138" s="6"/>
      <c r="D138" s="6"/>
      <c r="E138" s="6"/>
      <c r="F138" s="8"/>
      <c r="G138" s="6"/>
      <c r="H138" s="8"/>
      <c r="I138" s="6"/>
      <c r="J138" s="6"/>
      <c r="K138" s="6"/>
      <c r="L138" s="13">
        <f>SUM(J134:J137)</f>
        <v>237.10000000000002</v>
      </c>
    </row>
    <row r="139" spans="1:15" hidden="1" outlineLevel="2" x14ac:dyDescent="0.25">
      <c r="A139">
        <v>62320000</v>
      </c>
      <c r="B139" t="s">
        <v>161</v>
      </c>
      <c r="D139">
        <v>90</v>
      </c>
      <c r="E139">
        <v>46</v>
      </c>
      <c r="F139" s="1">
        <v>42281</v>
      </c>
      <c r="G139" t="s">
        <v>162</v>
      </c>
      <c r="H139" s="1">
        <v>42281</v>
      </c>
      <c r="I139" t="s">
        <v>163</v>
      </c>
      <c r="J139">
        <v>63</v>
      </c>
      <c r="L139" s="14"/>
    </row>
    <row r="140" spans="1:15" hidden="1" outlineLevel="2" x14ac:dyDescent="0.25">
      <c r="A140">
        <v>62320000</v>
      </c>
      <c r="B140" t="s">
        <v>161</v>
      </c>
      <c r="D140">
        <v>90</v>
      </c>
      <c r="E140">
        <v>46</v>
      </c>
      <c r="F140" s="1">
        <v>42281</v>
      </c>
      <c r="G140" t="s">
        <v>162</v>
      </c>
      <c r="H140" s="1">
        <v>42281</v>
      </c>
      <c r="I140" t="s">
        <v>164</v>
      </c>
      <c r="J140">
        <v>125.4</v>
      </c>
      <c r="L140" s="14"/>
    </row>
    <row r="141" spans="1:15" hidden="1" outlineLevel="2" x14ac:dyDescent="0.25">
      <c r="A141">
        <v>62320000</v>
      </c>
      <c r="B141" t="s">
        <v>161</v>
      </c>
      <c r="D141">
        <v>90</v>
      </c>
      <c r="E141">
        <v>46</v>
      </c>
      <c r="F141" s="1">
        <v>42281</v>
      </c>
      <c r="G141" t="s">
        <v>162</v>
      </c>
      <c r="H141" s="1">
        <v>42281</v>
      </c>
      <c r="I141" t="s">
        <v>165</v>
      </c>
      <c r="J141">
        <v>36.799999999999997</v>
      </c>
      <c r="L141" s="14"/>
    </row>
    <row r="142" spans="1:15" outlineLevel="1" collapsed="1" x14ac:dyDescent="0.25">
      <c r="A142" s="6" t="s">
        <v>243</v>
      </c>
      <c r="B142" s="6" t="s">
        <v>270</v>
      </c>
      <c r="C142" s="6"/>
      <c r="D142" s="6"/>
      <c r="E142" s="6"/>
      <c r="F142" s="8"/>
      <c r="G142" s="6"/>
      <c r="H142" s="8"/>
      <c r="I142" s="6"/>
      <c r="J142" s="6"/>
      <c r="K142" s="6"/>
      <c r="L142" s="13">
        <f>SUM(J139:J141)</f>
        <v>225.2</v>
      </c>
    </row>
    <row r="143" spans="1:15" hidden="1" outlineLevel="2" x14ac:dyDescent="0.25">
      <c r="A143">
        <v>62330000</v>
      </c>
      <c r="B143" t="s">
        <v>166</v>
      </c>
      <c r="D143">
        <v>90</v>
      </c>
      <c r="E143">
        <v>42</v>
      </c>
      <c r="F143" s="1">
        <v>42369</v>
      </c>
      <c r="G143" t="s">
        <v>97</v>
      </c>
      <c r="H143" s="1">
        <v>42369</v>
      </c>
      <c r="I143" t="s">
        <v>167</v>
      </c>
      <c r="J143">
        <v>22.18</v>
      </c>
      <c r="L143" s="14"/>
    </row>
    <row r="144" spans="1:15" outlineLevel="1" collapsed="1" x14ac:dyDescent="0.25">
      <c r="A144" s="6" t="s">
        <v>244</v>
      </c>
      <c r="B144" s="6" t="s">
        <v>269</v>
      </c>
      <c r="C144" s="6"/>
      <c r="D144" s="6"/>
      <c r="E144" s="6"/>
      <c r="F144" s="8"/>
      <c r="G144" s="6"/>
      <c r="H144" s="8"/>
      <c r="I144" s="6"/>
      <c r="J144" s="6"/>
      <c r="K144" s="6"/>
      <c r="L144" s="13">
        <f>+J143</f>
        <v>22.18</v>
      </c>
      <c r="N144" s="15">
        <f>+L108+L111+L122+L129+L133+L138+L142</f>
        <v>2196.2599999999998</v>
      </c>
      <c r="O144" s="9" t="s">
        <v>285</v>
      </c>
    </row>
    <row r="145" spans="1:12" hidden="1" outlineLevel="2" x14ac:dyDescent="0.25">
      <c r="A145">
        <v>62340000</v>
      </c>
      <c r="B145" t="s">
        <v>168</v>
      </c>
      <c r="D145">
        <v>60</v>
      </c>
      <c r="E145">
        <v>1</v>
      </c>
      <c r="F145" s="1">
        <v>42008</v>
      </c>
      <c r="G145" t="s">
        <v>11</v>
      </c>
      <c r="H145" s="1">
        <v>42008</v>
      </c>
      <c r="I145" t="s">
        <v>169</v>
      </c>
      <c r="J145">
        <v>50.6</v>
      </c>
      <c r="L145" s="14"/>
    </row>
    <row r="146" spans="1:12" hidden="1" outlineLevel="2" x14ac:dyDescent="0.25">
      <c r="A146">
        <v>62340000</v>
      </c>
      <c r="B146" t="s">
        <v>168</v>
      </c>
      <c r="D146">
        <v>60</v>
      </c>
      <c r="E146">
        <v>5</v>
      </c>
      <c r="F146" s="1">
        <v>42068</v>
      </c>
      <c r="G146" t="s">
        <v>11</v>
      </c>
      <c r="H146" s="1">
        <v>42068</v>
      </c>
      <c r="I146" t="s">
        <v>169</v>
      </c>
      <c r="J146">
        <v>50.6</v>
      </c>
      <c r="L146" s="14"/>
    </row>
    <row r="147" spans="1:12" hidden="1" outlineLevel="2" x14ac:dyDescent="0.25">
      <c r="A147">
        <v>62340000</v>
      </c>
      <c r="B147" t="s">
        <v>168</v>
      </c>
      <c r="D147">
        <v>60</v>
      </c>
      <c r="E147">
        <v>22</v>
      </c>
      <c r="F147" s="1">
        <v>42183</v>
      </c>
      <c r="G147" t="s">
        <v>61</v>
      </c>
      <c r="H147" s="1">
        <v>42183</v>
      </c>
      <c r="I147" t="s">
        <v>170</v>
      </c>
      <c r="J147">
        <v>27.8</v>
      </c>
      <c r="L147" s="14"/>
    </row>
    <row r="148" spans="1:12" outlineLevel="1" collapsed="1" x14ac:dyDescent="0.25">
      <c r="A148" s="6" t="s">
        <v>245</v>
      </c>
      <c r="B148" s="6" t="s">
        <v>268</v>
      </c>
      <c r="C148" s="6"/>
      <c r="D148" s="6"/>
      <c r="E148" s="6"/>
      <c r="F148" s="8"/>
      <c r="G148" s="6"/>
      <c r="H148" s="8"/>
      <c r="I148" s="6"/>
      <c r="J148" s="6"/>
      <c r="K148" s="6"/>
      <c r="L148" s="13">
        <f>SUM(J145:J147)</f>
        <v>129</v>
      </c>
    </row>
    <row r="149" spans="1:12" hidden="1" outlineLevel="2" x14ac:dyDescent="0.25">
      <c r="A149">
        <v>62560000</v>
      </c>
      <c r="B149" t="s">
        <v>171</v>
      </c>
      <c r="D149" t="s">
        <v>12</v>
      </c>
      <c r="E149">
        <v>1890803</v>
      </c>
      <c r="F149" s="1">
        <v>42034</v>
      </c>
      <c r="G149" t="s">
        <v>104</v>
      </c>
      <c r="H149" s="1">
        <v>42034</v>
      </c>
      <c r="I149" t="s">
        <v>104</v>
      </c>
      <c r="J149">
        <v>36</v>
      </c>
      <c r="L149" s="14"/>
    </row>
    <row r="150" spans="1:12" hidden="1" outlineLevel="2" x14ac:dyDescent="0.25">
      <c r="A150">
        <v>62560000</v>
      </c>
      <c r="B150" t="s">
        <v>171</v>
      </c>
      <c r="D150" t="s">
        <v>12</v>
      </c>
      <c r="E150">
        <v>1904602</v>
      </c>
      <c r="F150" s="1">
        <v>42153</v>
      </c>
      <c r="G150" t="s">
        <v>109</v>
      </c>
      <c r="H150" s="1">
        <v>42153</v>
      </c>
      <c r="I150" t="s">
        <v>109</v>
      </c>
      <c r="J150">
        <v>26</v>
      </c>
      <c r="L150" s="14"/>
    </row>
    <row r="151" spans="1:12" hidden="1" outlineLevel="2" x14ac:dyDescent="0.25">
      <c r="A151">
        <v>62560000</v>
      </c>
      <c r="B151" t="s">
        <v>171</v>
      </c>
      <c r="D151">
        <v>60</v>
      </c>
      <c r="E151">
        <v>18</v>
      </c>
      <c r="F151" s="1">
        <v>42255</v>
      </c>
      <c r="G151" t="s">
        <v>40</v>
      </c>
      <c r="H151" s="1">
        <v>42255</v>
      </c>
      <c r="I151" t="s">
        <v>172</v>
      </c>
      <c r="J151">
        <v>50</v>
      </c>
      <c r="L151" s="14"/>
    </row>
    <row r="152" spans="1:12" hidden="1" outlineLevel="2" x14ac:dyDescent="0.25">
      <c r="A152">
        <v>62560000</v>
      </c>
      <c r="B152" t="s">
        <v>171</v>
      </c>
      <c r="D152">
        <v>60</v>
      </c>
      <c r="E152">
        <v>27</v>
      </c>
      <c r="F152" s="1">
        <v>42290</v>
      </c>
      <c r="G152" t="s">
        <v>41</v>
      </c>
      <c r="H152" s="1">
        <v>42290</v>
      </c>
      <c r="I152" t="s">
        <v>173</v>
      </c>
      <c r="J152">
        <v>87.7</v>
      </c>
      <c r="L152" s="14"/>
    </row>
    <row r="153" spans="1:12" hidden="1" outlineLevel="2" x14ac:dyDescent="0.25">
      <c r="A153">
        <v>62560000</v>
      </c>
      <c r="B153" t="s">
        <v>171</v>
      </c>
      <c r="D153">
        <v>60</v>
      </c>
      <c r="E153" t="s">
        <v>72</v>
      </c>
      <c r="F153" s="1">
        <v>42339</v>
      </c>
      <c r="G153" t="s">
        <v>73</v>
      </c>
      <c r="H153" s="1">
        <v>42339</v>
      </c>
      <c r="I153" t="s">
        <v>73</v>
      </c>
      <c r="J153">
        <v>50</v>
      </c>
      <c r="L153" s="14"/>
    </row>
    <row r="154" spans="1:12" outlineLevel="1" collapsed="1" x14ac:dyDescent="0.25">
      <c r="A154" s="6" t="s">
        <v>246</v>
      </c>
      <c r="B154" s="6" t="s">
        <v>267</v>
      </c>
      <c r="C154" s="6"/>
      <c r="D154" s="6"/>
      <c r="E154" s="6"/>
      <c r="F154" s="8"/>
      <c r="G154" s="6"/>
      <c r="H154" s="8"/>
      <c r="I154" s="6"/>
      <c r="J154" s="6"/>
      <c r="K154" s="6"/>
      <c r="L154" s="13">
        <f>SUM(J149:J153)</f>
        <v>249.7</v>
      </c>
    </row>
    <row r="155" spans="1:12" hidden="1" outlineLevel="2" x14ac:dyDescent="0.25">
      <c r="A155">
        <v>62561000</v>
      </c>
      <c r="B155" t="s">
        <v>174</v>
      </c>
      <c r="D155">
        <v>90</v>
      </c>
      <c r="E155">
        <v>47</v>
      </c>
      <c r="F155" s="1">
        <v>42369</v>
      </c>
      <c r="G155" t="s">
        <v>175</v>
      </c>
      <c r="H155" s="1">
        <v>42369</v>
      </c>
      <c r="I155" t="s">
        <v>175</v>
      </c>
      <c r="J155">
        <v>270.75</v>
      </c>
      <c r="L155" s="14"/>
    </row>
    <row r="156" spans="1:12" outlineLevel="1" collapsed="1" x14ac:dyDescent="0.25">
      <c r="A156" s="6" t="s">
        <v>247</v>
      </c>
      <c r="B156" s="6" t="s">
        <v>174</v>
      </c>
      <c r="C156" s="6"/>
      <c r="D156" s="6"/>
      <c r="E156" s="6"/>
      <c r="F156" s="8"/>
      <c r="G156" s="6"/>
      <c r="H156" s="8"/>
      <c r="I156" s="6"/>
      <c r="J156" s="6"/>
      <c r="K156" s="6"/>
      <c r="L156" s="13">
        <f>+J155</f>
        <v>270.75</v>
      </c>
    </row>
    <row r="157" spans="1:12" hidden="1" outlineLevel="2" x14ac:dyDescent="0.25">
      <c r="A157">
        <v>62610000</v>
      </c>
      <c r="B157" t="s">
        <v>176</v>
      </c>
      <c r="D157">
        <v>60</v>
      </c>
      <c r="E157">
        <v>43</v>
      </c>
      <c r="F157" s="1">
        <v>42034</v>
      </c>
      <c r="G157" t="s">
        <v>67</v>
      </c>
      <c r="H157" s="1">
        <v>42034</v>
      </c>
      <c r="I157" t="s">
        <v>67</v>
      </c>
      <c r="J157">
        <v>3.05</v>
      </c>
      <c r="L157" s="14"/>
    </row>
    <row r="158" spans="1:12" hidden="1" outlineLevel="2" x14ac:dyDescent="0.25">
      <c r="A158">
        <v>62610000</v>
      </c>
      <c r="B158" t="s">
        <v>176</v>
      </c>
      <c r="D158">
        <v>60</v>
      </c>
      <c r="E158">
        <v>44</v>
      </c>
      <c r="F158" s="1">
        <v>42122</v>
      </c>
      <c r="G158" t="s">
        <v>67</v>
      </c>
      <c r="H158" s="1">
        <v>42122</v>
      </c>
      <c r="I158" t="s">
        <v>177</v>
      </c>
      <c r="J158">
        <v>4.72</v>
      </c>
      <c r="L158" s="14"/>
    </row>
    <row r="159" spans="1:12" hidden="1" outlineLevel="2" x14ac:dyDescent="0.25">
      <c r="A159">
        <v>62610000</v>
      </c>
      <c r="B159" t="s">
        <v>176</v>
      </c>
      <c r="D159">
        <v>60</v>
      </c>
      <c r="E159">
        <v>20</v>
      </c>
      <c r="F159" s="1">
        <v>42278</v>
      </c>
      <c r="G159" t="s">
        <v>67</v>
      </c>
      <c r="H159" s="1">
        <v>42278</v>
      </c>
      <c r="I159" t="s">
        <v>67</v>
      </c>
      <c r="J159">
        <v>1.25</v>
      </c>
      <c r="L159" s="14"/>
    </row>
    <row r="160" spans="1:12" outlineLevel="1" collapsed="1" x14ac:dyDescent="0.25">
      <c r="A160" s="6" t="s">
        <v>248</v>
      </c>
      <c r="B160" s="6" t="s">
        <v>266</v>
      </c>
      <c r="C160" s="6"/>
      <c r="D160" s="6"/>
      <c r="E160" s="6"/>
      <c r="F160" s="8"/>
      <c r="G160" s="6"/>
      <c r="H160" s="8"/>
      <c r="I160" s="6"/>
      <c r="J160" s="6"/>
      <c r="K160" s="6"/>
      <c r="L160" s="13">
        <f>SUM(J157:J159)</f>
        <v>9.02</v>
      </c>
    </row>
    <row r="161" spans="1:12" hidden="1" outlineLevel="2" x14ac:dyDescent="0.25">
      <c r="A161">
        <v>62620000</v>
      </c>
      <c r="B161" t="s">
        <v>178</v>
      </c>
      <c r="D161">
        <v>60</v>
      </c>
      <c r="E161">
        <v>33</v>
      </c>
      <c r="F161" s="1">
        <v>42151</v>
      </c>
      <c r="G161" t="s">
        <v>65</v>
      </c>
      <c r="H161" s="1">
        <v>42151</v>
      </c>
      <c r="I161" t="s">
        <v>65</v>
      </c>
      <c r="J161">
        <v>85.04</v>
      </c>
      <c r="L161" s="14"/>
    </row>
    <row r="162" spans="1:12" outlineLevel="1" collapsed="1" x14ac:dyDescent="0.25">
      <c r="A162" s="6" t="s">
        <v>249</v>
      </c>
      <c r="B162" s="6" t="s">
        <v>265</v>
      </c>
      <c r="C162" s="6"/>
      <c r="D162" s="6"/>
      <c r="E162" s="6"/>
      <c r="F162" s="8"/>
      <c r="G162" s="6"/>
      <c r="H162" s="8"/>
      <c r="I162" s="6"/>
      <c r="J162" s="6"/>
      <c r="K162" s="6"/>
      <c r="L162" s="13">
        <f>+J161</f>
        <v>85.04</v>
      </c>
    </row>
    <row r="163" spans="1:12" hidden="1" outlineLevel="2" x14ac:dyDescent="0.25">
      <c r="A163">
        <v>62700000</v>
      </c>
      <c r="B163" t="s">
        <v>179</v>
      </c>
      <c r="D163" t="s">
        <v>12</v>
      </c>
      <c r="E163">
        <v>1</v>
      </c>
      <c r="F163" s="1">
        <v>42016</v>
      </c>
      <c r="G163" t="s">
        <v>102</v>
      </c>
      <c r="H163" s="1">
        <v>42016</v>
      </c>
      <c r="I163" t="s">
        <v>102</v>
      </c>
      <c r="J163">
        <v>7.73</v>
      </c>
      <c r="L163" s="14"/>
    </row>
    <row r="164" spans="1:12" hidden="1" outlineLevel="2" x14ac:dyDescent="0.25">
      <c r="A164">
        <v>62700000</v>
      </c>
      <c r="B164" t="s">
        <v>179</v>
      </c>
      <c r="D164" t="s">
        <v>12</v>
      </c>
      <c r="E164">
        <v>2</v>
      </c>
      <c r="F164" s="1">
        <v>42045</v>
      </c>
      <c r="G164" t="s">
        <v>16</v>
      </c>
      <c r="H164" s="1">
        <v>42045</v>
      </c>
      <c r="I164" t="s">
        <v>16</v>
      </c>
      <c r="J164">
        <v>7.73</v>
      </c>
      <c r="L164" s="14"/>
    </row>
    <row r="165" spans="1:12" hidden="1" outlineLevel="2" x14ac:dyDescent="0.25">
      <c r="A165">
        <v>62700000</v>
      </c>
      <c r="B165" t="s">
        <v>179</v>
      </c>
      <c r="D165" t="s">
        <v>12</v>
      </c>
      <c r="E165">
        <v>3</v>
      </c>
      <c r="F165" s="1">
        <v>42073</v>
      </c>
      <c r="G165" t="s">
        <v>105</v>
      </c>
      <c r="H165" s="1">
        <v>42073</v>
      </c>
      <c r="I165" t="s">
        <v>105</v>
      </c>
      <c r="J165">
        <v>7.73</v>
      </c>
      <c r="L165" s="14"/>
    </row>
    <row r="166" spans="1:12" hidden="1" outlineLevel="2" x14ac:dyDescent="0.25">
      <c r="A166">
        <v>62700000</v>
      </c>
      <c r="B166" t="s">
        <v>179</v>
      </c>
      <c r="D166" t="s">
        <v>12</v>
      </c>
      <c r="E166">
        <v>4</v>
      </c>
      <c r="F166" s="1">
        <v>42104</v>
      </c>
      <c r="G166" t="s">
        <v>105</v>
      </c>
      <c r="H166" s="1">
        <v>42104</v>
      </c>
      <c r="I166" t="s">
        <v>105</v>
      </c>
      <c r="J166">
        <v>7.73</v>
      </c>
      <c r="L166" s="14"/>
    </row>
    <row r="167" spans="1:12" hidden="1" outlineLevel="2" x14ac:dyDescent="0.25">
      <c r="A167">
        <v>62700000</v>
      </c>
      <c r="B167" t="s">
        <v>179</v>
      </c>
      <c r="D167" t="s">
        <v>12</v>
      </c>
      <c r="E167">
        <v>7</v>
      </c>
      <c r="F167" s="1">
        <v>42135</v>
      </c>
      <c r="G167" t="s">
        <v>105</v>
      </c>
      <c r="H167" s="1">
        <v>42135</v>
      </c>
      <c r="I167" t="s">
        <v>105</v>
      </c>
      <c r="J167">
        <v>7.78</v>
      </c>
      <c r="L167" s="14"/>
    </row>
    <row r="168" spans="1:12" hidden="1" outlineLevel="2" x14ac:dyDescent="0.25">
      <c r="A168">
        <v>62700000</v>
      </c>
      <c r="B168" t="s">
        <v>179</v>
      </c>
      <c r="D168" t="s">
        <v>12</v>
      </c>
      <c r="E168">
        <v>11</v>
      </c>
      <c r="F168" s="1">
        <v>42165</v>
      </c>
      <c r="G168" t="s">
        <v>111</v>
      </c>
      <c r="H168" s="1">
        <v>42165</v>
      </c>
      <c r="I168" t="s">
        <v>111</v>
      </c>
      <c r="J168">
        <v>7.78</v>
      </c>
      <c r="L168" s="14"/>
    </row>
    <row r="169" spans="1:12" hidden="1" outlineLevel="2" x14ac:dyDescent="0.25">
      <c r="A169">
        <v>62700000</v>
      </c>
      <c r="B169" t="s">
        <v>179</v>
      </c>
      <c r="D169" t="s">
        <v>12</v>
      </c>
      <c r="E169">
        <v>13</v>
      </c>
      <c r="F169" s="1">
        <v>42195</v>
      </c>
      <c r="G169" t="s">
        <v>105</v>
      </c>
      <c r="H169" s="1">
        <v>42195</v>
      </c>
      <c r="I169" t="s">
        <v>105</v>
      </c>
      <c r="J169">
        <v>7.78</v>
      </c>
      <c r="L169" s="14"/>
    </row>
    <row r="170" spans="1:12" hidden="1" outlineLevel="2" x14ac:dyDescent="0.25">
      <c r="A170">
        <v>62700000</v>
      </c>
      <c r="B170" t="s">
        <v>179</v>
      </c>
      <c r="D170" t="s">
        <v>12</v>
      </c>
      <c r="E170">
        <v>15</v>
      </c>
      <c r="F170" s="1">
        <v>42226</v>
      </c>
      <c r="G170" t="s">
        <v>111</v>
      </c>
      <c r="H170" s="1">
        <v>42226</v>
      </c>
      <c r="I170" t="s">
        <v>111</v>
      </c>
      <c r="J170">
        <v>7.78</v>
      </c>
      <c r="L170" s="14"/>
    </row>
    <row r="171" spans="1:12" hidden="1" outlineLevel="2" x14ac:dyDescent="0.25">
      <c r="A171">
        <v>62700000</v>
      </c>
      <c r="B171" t="s">
        <v>179</v>
      </c>
      <c r="D171" t="s">
        <v>12</v>
      </c>
      <c r="E171">
        <v>16</v>
      </c>
      <c r="F171" s="1">
        <v>42257</v>
      </c>
      <c r="G171" t="s">
        <v>105</v>
      </c>
      <c r="H171" s="1">
        <v>42257</v>
      </c>
      <c r="I171" t="s">
        <v>105</v>
      </c>
      <c r="J171">
        <v>7.78</v>
      </c>
      <c r="L171" s="14"/>
    </row>
    <row r="172" spans="1:12" hidden="1" outlineLevel="2" x14ac:dyDescent="0.25">
      <c r="A172">
        <v>62700000</v>
      </c>
      <c r="B172" t="s">
        <v>179</v>
      </c>
      <c r="D172" t="s">
        <v>12</v>
      </c>
      <c r="E172">
        <v>20</v>
      </c>
      <c r="F172" s="1">
        <v>42289</v>
      </c>
      <c r="G172" t="s">
        <v>105</v>
      </c>
      <c r="H172" s="1">
        <v>42289</v>
      </c>
      <c r="I172" t="s">
        <v>105</v>
      </c>
      <c r="J172">
        <v>7.78</v>
      </c>
      <c r="L172" s="14"/>
    </row>
    <row r="173" spans="1:12" hidden="1" outlineLevel="2" x14ac:dyDescent="0.25">
      <c r="A173">
        <v>62700000</v>
      </c>
      <c r="B173" t="s">
        <v>179</v>
      </c>
      <c r="D173" t="s">
        <v>12</v>
      </c>
      <c r="E173">
        <v>23</v>
      </c>
      <c r="F173" s="1">
        <v>42318</v>
      </c>
      <c r="G173" t="s">
        <v>111</v>
      </c>
      <c r="H173" s="1">
        <v>42318</v>
      </c>
      <c r="I173" t="s">
        <v>111</v>
      </c>
      <c r="J173">
        <v>7.78</v>
      </c>
      <c r="L173" s="14"/>
    </row>
    <row r="174" spans="1:12" hidden="1" outlineLevel="2" x14ac:dyDescent="0.25">
      <c r="A174">
        <v>62700000</v>
      </c>
      <c r="B174" t="s">
        <v>179</v>
      </c>
      <c r="D174" t="s">
        <v>12</v>
      </c>
      <c r="E174">
        <v>25</v>
      </c>
      <c r="F174" s="1">
        <v>42348</v>
      </c>
      <c r="G174" t="s">
        <v>119</v>
      </c>
      <c r="H174" s="1">
        <v>42348</v>
      </c>
      <c r="I174" t="s">
        <v>119</v>
      </c>
      <c r="J174">
        <v>7.78</v>
      </c>
      <c r="L174" s="14"/>
    </row>
    <row r="175" spans="1:12" outlineLevel="1" collapsed="1" x14ac:dyDescent="0.25">
      <c r="A175" s="6" t="s">
        <v>250</v>
      </c>
      <c r="B175" s="6" t="s">
        <v>264</v>
      </c>
      <c r="C175" s="6"/>
      <c r="D175" s="6"/>
      <c r="E175" s="6"/>
      <c r="F175" s="8"/>
      <c r="G175" s="6"/>
      <c r="H175" s="8"/>
      <c r="I175" s="6"/>
      <c r="J175" s="6"/>
      <c r="K175" s="6"/>
      <c r="L175" s="13">
        <f>SUM(J163:J174)</f>
        <v>93.160000000000011</v>
      </c>
    </row>
    <row r="176" spans="1:12" hidden="1" outlineLevel="2" x14ac:dyDescent="0.25">
      <c r="A176">
        <v>62800000</v>
      </c>
      <c r="B176" t="s">
        <v>180</v>
      </c>
      <c r="D176">
        <v>60</v>
      </c>
      <c r="E176">
        <v>31</v>
      </c>
      <c r="F176" s="1">
        <v>42028</v>
      </c>
      <c r="G176" t="s">
        <v>43</v>
      </c>
      <c r="H176" s="1">
        <v>42028</v>
      </c>
      <c r="I176" t="s">
        <v>181</v>
      </c>
      <c r="J176">
        <v>39.15</v>
      </c>
      <c r="L176" s="14"/>
    </row>
    <row r="177" spans="1:13" hidden="1" outlineLevel="2" x14ac:dyDescent="0.25">
      <c r="A177">
        <v>62800000</v>
      </c>
      <c r="B177" t="s">
        <v>180</v>
      </c>
      <c r="D177">
        <v>60</v>
      </c>
      <c r="E177">
        <v>10</v>
      </c>
      <c r="F177" s="1">
        <v>42112</v>
      </c>
      <c r="G177" t="s">
        <v>45</v>
      </c>
      <c r="H177" s="1">
        <v>42112</v>
      </c>
      <c r="I177" t="s">
        <v>45</v>
      </c>
      <c r="J177">
        <v>38.1</v>
      </c>
      <c r="L177" s="14"/>
    </row>
    <row r="178" spans="1:13" outlineLevel="1" collapsed="1" x14ac:dyDescent="0.25">
      <c r="A178" s="6" t="s">
        <v>251</v>
      </c>
      <c r="B178" s="6" t="s">
        <v>180</v>
      </c>
      <c r="C178" s="6"/>
      <c r="D178" s="6"/>
      <c r="E178" s="6"/>
      <c r="F178" s="8"/>
      <c r="G178" s="6"/>
      <c r="H178" s="8"/>
      <c r="I178" s="6"/>
      <c r="J178" s="6"/>
      <c r="K178" s="6"/>
      <c r="L178" s="13">
        <f>+J176+J177</f>
        <v>77.25</v>
      </c>
    </row>
    <row r="179" spans="1:13" hidden="1" outlineLevel="2" x14ac:dyDescent="0.25">
      <c r="A179">
        <v>70800000</v>
      </c>
      <c r="B179" t="s">
        <v>182</v>
      </c>
      <c r="D179" t="s">
        <v>12</v>
      </c>
      <c r="E179">
        <v>9</v>
      </c>
      <c r="F179" s="1">
        <v>42154</v>
      </c>
      <c r="G179" t="s">
        <v>110</v>
      </c>
      <c r="H179" s="1">
        <v>42154</v>
      </c>
      <c r="I179" t="s">
        <v>183</v>
      </c>
      <c r="K179">
        <v>50</v>
      </c>
    </row>
    <row r="180" spans="1:13" hidden="1" outlineLevel="2" x14ac:dyDescent="0.25">
      <c r="A180">
        <v>70800000</v>
      </c>
      <c r="B180" t="s">
        <v>182</v>
      </c>
      <c r="D180" t="s">
        <v>12</v>
      </c>
      <c r="E180">
        <v>9</v>
      </c>
      <c r="F180" s="1">
        <v>42154</v>
      </c>
      <c r="G180" t="s">
        <v>110</v>
      </c>
      <c r="H180" s="1">
        <v>42154</v>
      </c>
      <c r="I180" t="s">
        <v>184</v>
      </c>
      <c r="K180">
        <v>25</v>
      </c>
    </row>
    <row r="181" spans="1:13" hidden="1" outlineLevel="2" x14ac:dyDescent="0.25">
      <c r="A181">
        <v>70800000</v>
      </c>
      <c r="B181" t="s">
        <v>182</v>
      </c>
      <c r="D181" t="s">
        <v>12</v>
      </c>
      <c r="E181">
        <v>9</v>
      </c>
      <c r="F181" s="1">
        <v>42154</v>
      </c>
      <c r="G181" t="s">
        <v>110</v>
      </c>
      <c r="H181" s="1">
        <v>42154</v>
      </c>
      <c r="I181" t="s">
        <v>185</v>
      </c>
      <c r="K181">
        <v>25</v>
      </c>
    </row>
    <row r="182" spans="1:13" hidden="1" outlineLevel="2" x14ac:dyDescent="0.25">
      <c r="A182">
        <v>70800000</v>
      </c>
      <c r="B182" t="s">
        <v>182</v>
      </c>
      <c r="D182" t="s">
        <v>12</v>
      </c>
      <c r="E182">
        <v>9</v>
      </c>
      <c r="F182" s="1">
        <v>42154</v>
      </c>
      <c r="G182" t="s">
        <v>110</v>
      </c>
      <c r="H182" s="1">
        <v>42154</v>
      </c>
      <c r="I182" t="s">
        <v>186</v>
      </c>
      <c r="K182">
        <v>25</v>
      </c>
    </row>
    <row r="183" spans="1:13" hidden="1" outlineLevel="2" x14ac:dyDescent="0.25">
      <c r="A183">
        <v>70800000</v>
      </c>
      <c r="B183" t="s">
        <v>182</v>
      </c>
      <c r="D183" t="s">
        <v>12</v>
      </c>
      <c r="E183">
        <v>9</v>
      </c>
      <c r="F183" s="1">
        <v>42154</v>
      </c>
      <c r="G183" t="s">
        <v>110</v>
      </c>
      <c r="H183" s="1">
        <v>42154</v>
      </c>
      <c r="I183" t="s">
        <v>187</v>
      </c>
      <c r="K183">
        <v>50</v>
      </c>
    </row>
    <row r="184" spans="1:13" hidden="1" outlineLevel="2" x14ac:dyDescent="0.25">
      <c r="A184">
        <v>70800000</v>
      </c>
      <c r="B184" t="s">
        <v>182</v>
      </c>
      <c r="D184" t="s">
        <v>12</v>
      </c>
      <c r="E184">
        <v>9</v>
      </c>
      <c r="F184" s="1">
        <v>42154</v>
      </c>
      <c r="G184" t="s">
        <v>110</v>
      </c>
      <c r="H184" s="1">
        <v>42154</v>
      </c>
      <c r="I184" t="s">
        <v>188</v>
      </c>
      <c r="K184">
        <v>100</v>
      </c>
    </row>
    <row r="185" spans="1:13" hidden="1" outlineLevel="2" x14ac:dyDescent="0.25">
      <c r="A185">
        <v>70800000</v>
      </c>
      <c r="B185" t="s">
        <v>182</v>
      </c>
      <c r="D185" t="s">
        <v>12</v>
      </c>
      <c r="E185">
        <v>9</v>
      </c>
      <c r="F185" s="1">
        <v>42154</v>
      </c>
      <c r="G185" t="s">
        <v>110</v>
      </c>
      <c r="H185" s="1">
        <v>42154</v>
      </c>
      <c r="I185" t="s">
        <v>189</v>
      </c>
      <c r="K185">
        <v>25</v>
      </c>
    </row>
    <row r="186" spans="1:13" hidden="1" outlineLevel="2" x14ac:dyDescent="0.25">
      <c r="A186">
        <v>70800000</v>
      </c>
      <c r="B186" t="s">
        <v>182</v>
      </c>
      <c r="D186" t="s">
        <v>12</v>
      </c>
      <c r="E186">
        <v>10</v>
      </c>
      <c r="F186" s="1">
        <v>42154</v>
      </c>
      <c r="G186" t="s">
        <v>110</v>
      </c>
      <c r="H186" s="1">
        <v>42154</v>
      </c>
      <c r="I186" t="s">
        <v>190</v>
      </c>
      <c r="K186">
        <v>25</v>
      </c>
    </row>
    <row r="187" spans="1:13" hidden="1" outlineLevel="2" x14ac:dyDescent="0.25">
      <c r="A187">
        <v>70800000</v>
      </c>
      <c r="B187" t="s">
        <v>182</v>
      </c>
      <c r="D187" t="s">
        <v>12</v>
      </c>
      <c r="E187">
        <v>10</v>
      </c>
      <c r="F187" s="1">
        <v>42154</v>
      </c>
      <c r="G187" t="s">
        <v>110</v>
      </c>
      <c r="H187" s="1">
        <v>42154</v>
      </c>
      <c r="I187" t="s">
        <v>191</v>
      </c>
      <c r="K187">
        <v>25</v>
      </c>
    </row>
    <row r="188" spans="1:13" hidden="1" outlineLevel="2" x14ac:dyDescent="0.25">
      <c r="A188">
        <v>70800000</v>
      </c>
      <c r="B188" t="s">
        <v>182</v>
      </c>
      <c r="D188" t="s">
        <v>12</v>
      </c>
      <c r="E188">
        <v>12</v>
      </c>
      <c r="F188" s="1">
        <v>42182</v>
      </c>
      <c r="G188" t="s">
        <v>110</v>
      </c>
      <c r="H188" s="1">
        <v>42182</v>
      </c>
      <c r="I188" t="s">
        <v>192</v>
      </c>
      <c r="K188">
        <v>25</v>
      </c>
    </row>
    <row r="189" spans="1:13" hidden="1" outlineLevel="2" x14ac:dyDescent="0.25">
      <c r="A189">
        <v>70800000</v>
      </c>
      <c r="B189" t="s">
        <v>182</v>
      </c>
      <c r="D189" t="s">
        <v>12</v>
      </c>
      <c r="E189">
        <v>12</v>
      </c>
      <c r="F189" s="1">
        <v>42182</v>
      </c>
      <c r="G189" t="s">
        <v>110</v>
      </c>
      <c r="H189" s="1">
        <v>42182</v>
      </c>
      <c r="I189" t="s">
        <v>193</v>
      </c>
      <c r="K189">
        <v>25</v>
      </c>
    </row>
    <row r="190" spans="1:13" outlineLevel="1" collapsed="1" x14ac:dyDescent="0.25">
      <c r="A190" s="6" t="s">
        <v>252</v>
      </c>
      <c r="B190" s="6" t="s">
        <v>145</v>
      </c>
      <c r="C190" s="6"/>
      <c r="D190" s="6"/>
      <c r="E190" s="6"/>
      <c r="F190" s="8"/>
      <c r="G190" s="6"/>
      <c r="H190" s="8"/>
      <c r="I190" s="6"/>
      <c r="J190" s="6"/>
      <c r="K190" s="6"/>
      <c r="L190" s="13"/>
      <c r="M190" s="13">
        <f>SUM(K179:K189)</f>
        <v>400</v>
      </c>
    </row>
    <row r="191" spans="1:13" hidden="1" outlineLevel="2" x14ac:dyDescent="0.25">
      <c r="A191">
        <v>70870000</v>
      </c>
      <c r="B191" t="s">
        <v>69</v>
      </c>
      <c r="D191" t="s">
        <v>12</v>
      </c>
      <c r="E191">
        <v>1890802</v>
      </c>
      <c r="F191" s="1">
        <v>42031</v>
      </c>
      <c r="G191" t="s">
        <v>20</v>
      </c>
      <c r="H191" s="1">
        <v>42031</v>
      </c>
      <c r="I191" t="s">
        <v>103</v>
      </c>
      <c r="J191">
        <v>0</v>
      </c>
      <c r="K191">
        <v>32</v>
      </c>
    </row>
    <row r="192" spans="1:13" hidden="1" outlineLevel="2" x14ac:dyDescent="0.25">
      <c r="A192">
        <v>70870000</v>
      </c>
      <c r="B192" t="s">
        <v>69</v>
      </c>
      <c r="D192" t="s">
        <v>12</v>
      </c>
      <c r="E192">
        <v>6</v>
      </c>
      <c r="F192" s="1">
        <v>42123</v>
      </c>
      <c r="G192" t="s">
        <v>69</v>
      </c>
      <c r="H192" s="1">
        <v>42123</v>
      </c>
      <c r="I192" t="s">
        <v>194</v>
      </c>
      <c r="J192">
        <v>0</v>
      </c>
      <c r="K192">
        <v>32</v>
      </c>
    </row>
    <row r="193" spans="1:11" hidden="1" outlineLevel="2" x14ac:dyDescent="0.25">
      <c r="A193">
        <v>70870000</v>
      </c>
      <c r="B193" t="s">
        <v>69</v>
      </c>
      <c r="D193" t="s">
        <v>12</v>
      </c>
      <c r="E193">
        <v>6</v>
      </c>
      <c r="F193" s="1">
        <v>42123</v>
      </c>
      <c r="G193" t="s">
        <v>69</v>
      </c>
      <c r="H193" s="1">
        <v>42123</v>
      </c>
      <c r="I193" t="s">
        <v>184</v>
      </c>
      <c r="J193">
        <v>0</v>
      </c>
      <c r="K193">
        <v>32</v>
      </c>
    </row>
    <row r="194" spans="1:11" hidden="1" outlineLevel="2" x14ac:dyDescent="0.25">
      <c r="A194">
        <v>70870000</v>
      </c>
      <c r="B194" t="s">
        <v>69</v>
      </c>
      <c r="D194" t="s">
        <v>12</v>
      </c>
      <c r="E194">
        <v>6</v>
      </c>
      <c r="F194" s="1">
        <v>42123</v>
      </c>
      <c r="G194" t="s">
        <v>69</v>
      </c>
      <c r="H194" s="1">
        <v>42123</v>
      </c>
      <c r="I194" t="s">
        <v>195</v>
      </c>
      <c r="J194">
        <v>0</v>
      </c>
      <c r="K194">
        <v>32</v>
      </c>
    </row>
    <row r="195" spans="1:11" hidden="1" outlineLevel="2" x14ac:dyDescent="0.25">
      <c r="A195">
        <v>70870000</v>
      </c>
      <c r="B195" t="s">
        <v>69</v>
      </c>
      <c r="D195" t="s">
        <v>12</v>
      </c>
      <c r="E195">
        <v>6</v>
      </c>
      <c r="F195" s="1">
        <v>42123</v>
      </c>
      <c r="G195" t="s">
        <v>69</v>
      </c>
      <c r="H195" s="1">
        <v>42123</v>
      </c>
      <c r="I195" t="s">
        <v>196</v>
      </c>
      <c r="J195">
        <v>0</v>
      </c>
      <c r="K195">
        <v>32</v>
      </c>
    </row>
    <row r="196" spans="1:11" hidden="1" outlineLevel="2" x14ac:dyDescent="0.25">
      <c r="A196">
        <v>70870000</v>
      </c>
      <c r="B196" t="s">
        <v>69</v>
      </c>
      <c r="D196" t="s">
        <v>12</v>
      </c>
      <c r="E196">
        <v>6</v>
      </c>
      <c r="F196" s="1">
        <v>42123</v>
      </c>
      <c r="G196" t="s">
        <v>69</v>
      </c>
      <c r="H196" s="1">
        <v>42123</v>
      </c>
      <c r="I196" t="s">
        <v>197</v>
      </c>
      <c r="J196">
        <v>0</v>
      </c>
      <c r="K196">
        <v>32</v>
      </c>
    </row>
    <row r="197" spans="1:11" hidden="1" outlineLevel="2" x14ac:dyDescent="0.25">
      <c r="A197">
        <v>70870000</v>
      </c>
      <c r="B197" t="s">
        <v>69</v>
      </c>
      <c r="D197" t="s">
        <v>12</v>
      </c>
      <c r="E197">
        <v>6</v>
      </c>
      <c r="F197" s="1">
        <v>42123</v>
      </c>
      <c r="G197" t="s">
        <v>69</v>
      </c>
      <c r="H197" s="1">
        <v>42123</v>
      </c>
      <c r="I197" t="s">
        <v>198</v>
      </c>
      <c r="J197">
        <v>0</v>
      </c>
      <c r="K197">
        <v>32</v>
      </c>
    </row>
    <row r="198" spans="1:11" hidden="1" outlineLevel="2" x14ac:dyDescent="0.25">
      <c r="A198">
        <v>70870000</v>
      </c>
      <c r="B198" t="s">
        <v>69</v>
      </c>
      <c r="D198" t="s">
        <v>12</v>
      </c>
      <c r="E198">
        <v>6</v>
      </c>
      <c r="F198" s="1">
        <v>42123</v>
      </c>
      <c r="G198" t="s">
        <v>69</v>
      </c>
      <c r="H198" s="1">
        <v>42123</v>
      </c>
      <c r="I198" t="s">
        <v>189</v>
      </c>
      <c r="J198">
        <v>0</v>
      </c>
      <c r="K198">
        <v>32</v>
      </c>
    </row>
    <row r="199" spans="1:11" hidden="1" outlineLevel="2" x14ac:dyDescent="0.25">
      <c r="A199">
        <v>70870000</v>
      </c>
      <c r="B199" t="s">
        <v>69</v>
      </c>
      <c r="D199" t="s">
        <v>12</v>
      </c>
      <c r="E199">
        <v>6</v>
      </c>
      <c r="F199" s="1">
        <v>42123</v>
      </c>
      <c r="G199" t="s">
        <v>69</v>
      </c>
      <c r="H199" s="1">
        <v>42123</v>
      </c>
      <c r="I199" t="s">
        <v>199</v>
      </c>
      <c r="J199">
        <v>0</v>
      </c>
      <c r="K199">
        <v>32</v>
      </c>
    </row>
    <row r="200" spans="1:11" hidden="1" outlineLevel="2" x14ac:dyDescent="0.25">
      <c r="A200">
        <v>70870000</v>
      </c>
      <c r="B200" t="s">
        <v>69</v>
      </c>
      <c r="D200" t="s">
        <v>12</v>
      </c>
      <c r="E200">
        <v>6</v>
      </c>
      <c r="F200" s="1">
        <v>42123</v>
      </c>
      <c r="G200" t="s">
        <v>69</v>
      </c>
      <c r="H200" s="1">
        <v>42123</v>
      </c>
      <c r="I200" t="s">
        <v>191</v>
      </c>
      <c r="J200">
        <v>0</v>
      </c>
      <c r="K200">
        <v>32</v>
      </c>
    </row>
    <row r="201" spans="1:11" hidden="1" outlineLevel="2" x14ac:dyDescent="0.25">
      <c r="A201">
        <v>70870000</v>
      </c>
      <c r="B201" t="s">
        <v>69</v>
      </c>
      <c r="D201" t="s">
        <v>12</v>
      </c>
      <c r="E201">
        <v>6</v>
      </c>
      <c r="F201" s="1">
        <v>42123</v>
      </c>
      <c r="G201" t="s">
        <v>69</v>
      </c>
      <c r="H201" s="1">
        <v>42123</v>
      </c>
      <c r="I201" t="s">
        <v>190</v>
      </c>
      <c r="J201">
        <v>0</v>
      </c>
      <c r="K201">
        <v>32</v>
      </c>
    </row>
    <row r="202" spans="1:11" hidden="1" outlineLevel="2" x14ac:dyDescent="0.25">
      <c r="A202">
        <v>70870000</v>
      </c>
      <c r="B202" t="s">
        <v>69</v>
      </c>
      <c r="D202" t="s">
        <v>12</v>
      </c>
      <c r="E202">
        <v>6</v>
      </c>
      <c r="F202" s="1">
        <v>42123</v>
      </c>
      <c r="G202" t="s">
        <v>69</v>
      </c>
      <c r="H202" s="1">
        <v>42123</v>
      </c>
      <c r="I202" t="s">
        <v>200</v>
      </c>
      <c r="J202">
        <v>0</v>
      </c>
      <c r="K202">
        <v>32</v>
      </c>
    </row>
    <row r="203" spans="1:11" hidden="1" outlineLevel="2" x14ac:dyDescent="0.25">
      <c r="A203">
        <v>70870000</v>
      </c>
      <c r="B203" t="s">
        <v>69</v>
      </c>
      <c r="D203" t="s">
        <v>12</v>
      </c>
      <c r="E203">
        <v>6</v>
      </c>
      <c r="F203" s="1">
        <v>42123</v>
      </c>
      <c r="G203" t="s">
        <v>69</v>
      </c>
      <c r="H203" s="1">
        <v>42123</v>
      </c>
      <c r="I203" t="s">
        <v>201</v>
      </c>
      <c r="J203">
        <v>0</v>
      </c>
      <c r="K203">
        <v>32</v>
      </c>
    </row>
    <row r="204" spans="1:11" hidden="1" outlineLevel="2" x14ac:dyDescent="0.25">
      <c r="A204">
        <v>70870000</v>
      </c>
      <c r="B204" t="s">
        <v>69</v>
      </c>
      <c r="D204" t="s">
        <v>12</v>
      </c>
      <c r="E204">
        <v>6</v>
      </c>
      <c r="F204" s="1">
        <v>42123</v>
      </c>
      <c r="G204" t="s">
        <v>69</v>
      </c>
      <c r="H204" s="1">
        <v>42123</v>
      </c>
      <c r="I204" t="s">
        <v>193</v>
      </c>
      <c r="J204">
        <v>0</v>
      </c>
      <c r="K204">
        <v>32</v>
      </c>
    </row>
    <row r="205" spans="1:11" hidden="1" outlineLevel="2" x14ac:dyDescent="0.25">
      <c r="A205">
        <v>70870000</v>
      </c>
      <c r="B205" t="s">
        <v>69</v>
      </c>
      <c r="D205" t="s">
        <v>12</v>
      </c>
      <c r="E205">
        <v>6</v>
      </c>
      <c r="F205" s="1">
        <v>42123</v>
      </c>
      <c r="G205" t="s">
        <v>69</v>
      </c>
      <c r="H205" s="1">
        <v>42123</v>
      </c>
      <c r="I205" t="s">
        <v>202</v>
      </c>
      <c r="J205">
        <v>0</v>
      </c>
      <c r="K205">
        <v>32</v>
      </c>
    </row>
    <row r="206" spans="1:11" hidden="1" outlineLevel="2" x14ac:dyDescent="0.25">
      <c r="A206">
        <v>70870000</v>
      </c>
      <c r="B206" t="s">
        <v>69</v>
      </c>
      <c r="D206" t="s">
        <v>12</v>
      </c>
      <c r="E206">
        <v>6</v>
      </c>
      <c r="F206" s="1">
        <v>42123</v>
      </c>
      <c r="G206" t="s">
        <v>69</v>
      </c>
      <c r="H206" s="1">
        <v>42123</v>
      </c>
      <c r="I206" t="s">
        <v>186</v>
      </c>
      <c r="J206">
        <v>0</v>
      </c>
      <c r="K206">
        <v>32</v>
      </c>
    </row>
    <row r="207" spans="1:11" hidden="1" outlineLevel="2" x14ac:dyDescent="0.25">
      <c r="A207">
        <v>70870000</v>
      </c>
      <c r="B207" t="s">
        <v>69</v>
      </c>
      <c r="D207" t="s">
        <v>12</v>
      </c>
      <c r="E207">
        <v>6</v>
      </c>
      <c r="F207" s="1">
        <v>42123</v>
      </c>
      <c r="G207" t="s">
        <v>69</v>
      </c>
      <c r="H207" s="1">
        <v>42123</v>
      </c>
      <c r="I207" t="s">
        <v>203</v>
      </c>
      <c r="J207">
        <v>0</v>
      </c>
      <c r="K207">
        <v>32</v>
      </c>
    </row>
    <row r="208" spans="1:11" hidden="1" outlineLevel="2" x14ac:dyDescent="0.25">
      <c r="A208">
        <v>70870000</v>
      </c>
      <c r="B208" t="s">
        <v>69</v>
      </c>
      <c r="D208" t="s">
        <v>12</v>
      </c>
      <c r="E208">
        <v>6</v>
      </c>
      <c r="F208" s="1">
        <v>42123</v>
      </c>
      <c r="G208" t="s">
        <v>69</v>
      </c>
      <c r="H208" s="1">
        <v>42123</v>
      </c>
      <c r="I208" t="s">
        <v>183</v>
      </c>
      <c r="J208">
        <v>0</v>
      </c>
      <c r="K208">
        <v>32</v>
      </c>
    </row>
    <row r="209" spans="1:14" hidden="1" outlineLevel="2" x14ac:dyDescent="0.25">
      <c r="A209">
        <v>70870000</v>
      </c>
      <c r="B209" t="s">
        <v>69</v>
      </c>
      <c r="D209" t="s">
        <v>12</v>
      </c>
      <c r="E209">
        <v>6</v>
      </c>
      <c r="F209" s="1">
        <v>42123</v>
      </c>
      <c r="G209" t="s">
        <v>69</v>
      </c>
      <c r="H209" s="1">
        <v>42123</v>
      </c>
      <c r="I209" t="s">
        <v>204</v>
      </c>
      <c r="J209">
        <v>0</v>
      </c>
      <c r="K209">
        <v>32</v>
      </c>
    </row>
    <row r="210" spans="1:14" hidden="1" outlineLevel="2" x14ac:dyDescent="0.25">
      <c r="A210">
        <v>70870000</v>
      </c>
      <c r="B210" t="s">
        <v>69</v>
      </c>
      <c r="D210" t="s">
        <v>12</v>
      </c>
      <c r="E210">
        <v>6</v>
      </c>
      <c r="F210" s="1">
        <v>42123</v>
      </c>
      <c r="G210" t="s">
        <v>69</v>
      </c>
      <c r="H210" s="1">
        <v>42123</v>
      </c>
      <c r="I210" t="s">
        <v>205</v>
      </c>
      <c r="J210">
        <v>0</v>
      </c>
      <c r="K210">
        <v>32</v>
      </c>
    </row>
    <row r="211" spans="1:14" hidden="1" outlineLevel="2" x14ac:dyDescent="0.25">
      <c r="A211">
        <v>70870000</v>
      </c>
      <c r="B211" t="s">
        <v>69</v>
      </c>
      <c r="D211" t="s">
        <v>12</v>
      </c>
      <c r="E211">
        <v>6</v>
      </c>
      <c r="F211" s="1">
        <v>42123</v>
      </c>
      <c r="G211" t="s">
        <v>69</v>
      </c>
      <c r="H211" s="1">
        <v>42123</v>
      </c>
      <c r="I211" t="s">
        <v>206</v>
      </c>
      <c r="J211">
        <v>0</v>
      </c>
      <c r="K211">
        <v>32</v>
      </c>
    </row>
    <row r="212" spans="1:14" hidden="1" outlineLevel="2" x14ac:dyDescent="0.25">
      <c r="A212">
        <v>70870000</v>
      </c>
      <c r="B212" t="s">
        <v>69</v>
      </c>
      <c r="D212" t="s">
        <v>12</v>
      </c>
      <c r="E212">
        <v>6</v>
      </c>
      <c r="F212" s="1">
        <v>42123</v>
      </c>
      <c r="G212" t="s">
        <v>69</v>
      </c>
      <c r="H212" s="1">
        <v>42123</v>
      </c>
      <c r="I212" t="s">
        <v>207</v>
      </c>
      <c r="J212">
        <v>0</v>
      </c>
      <c r="K212">
        <v>32</v>
      </c>
    </row>
    <row r="213" spans="1:14" hidden="1" outlineLevel="2" x14ac:dyDescent="0.25">
      <c r="A213">
        <v>70870000</v>
      </c>
      <c r="B213" t="s">
        <v>69</v>
      </c>
      <c r="D213" t="s">
        <v>12</v>
      </c>
      <c r="E213">
        <v>6</v>
      </c>
      <c r="F213" s="1">
        <v>42123</v>
      </c>
      <c r="G213" t="s">
        <v>69</v>
      </c>
      <c r="H213" s="1">
        <v>42123</v>
      </c>
      <c r="I213" t="s">
        <v>208</v>
      </c>
      <c r="J213">
        <v>0</v>
      </c>
      <c r="K213">
        <v>32</v>
      </c>
    </row>
    <row r="214" spans="1:14" hidden="1" outlineLevel="2" x14ac:dyDescent="0.25">
      <c r="A214">
        <v>70870000</v>
      </c>
      <c r="B214" t="s">
        <v>69</v>
      </c>
      <c r="D214" t="s">
        <v>12</v>
      </c>
      <c r="E214">
        <v>6</v>
      </c>
      <c r="F214" s="1">
        <v>42123</v>
      </c>
      <c r="G214" t="s">
        <v>69</v>
      </c>
      <c r="H214" s="1">
        <v>42123</v>
      </c>
      <c r="I214" t="s">
        <v>209</v>
      </c>
      <c r="J214">
        <v>0</v>
      </c>
      <c r="K214">
        <v>48</v>
      </c>
    </row>
    <row r="215" spans="1:14" hidden="1" outlineLevel="2" x14ac:dyDescent="0.25">
      <c r="A215">
        <v>70870000</v>
      </c>
      <c r="B215" t="s">
        <v>69</v>
      </c>
      <c r="D215" t="s">
        <v>12</v>
      </c>
      <c r="E215">
        <v>6</v>
      </c>
      <c r="F215" s="1">
        <v>42123</v>
      </c>
      <c r="G215" t="s">
        <v>69</v>
      </c>
      <c r="H215" s="1">
        <v>42123</v>
      </c>
      <c r="I215" t="s">
        <v>210</v>
      </c>
      <c r="J215">
        <v>0</v>
      </c>
      <c r="K215">
        <v>64</v>
      </c>
    </row>
    <row r="216" spans="1:14" hidden="1" outlineLevel="2" x14ac:dyDescent="0.25">
      <c r="A216">
        <v>70870000</v>
      </c>
      <c r="B216" t="s">
        <v>69</v>
      </c>
      <c r="D216" t="s">
        <v>12</v>
      </c>
      <c r="E216">
        <v>8</v>
      </c>
      <c r="F216" s="1">
        <v>42140</v>
      </c>
      <c r="G216" t="s">
        <v>108</v>
      </c>
      <c r="H216" s="1">
        <v>42140</v>
      </c>
      <c r="I216" t="s">
        <v>211</v>
      </c>
      <c r="J216">
        <v>0</v>
      </c>
      <c r="K216">
        <v>32</v>
      </c>
    </row>
    <row r="217" spans="1:14" hidden="1" outlineLevel="2" x14ac:dyDescent="0.25">
      <c r="A217">
        <v>70870000</v>
      </c>
      <c r="B217" t="s">
        <v>69</v>
      </c>
      <c r="D217" t="s">
        <v>12</v>
      </c>
      <c r="E217">
        <v>8</v>
      </c>
      <c r="F217" s="1">
        <v>42140</v>
      </c>
      <c r="G217" t="s">
        <v>108</v>
      </c>
      <c r="H217" s="1">
        <v>42140</v>
      </c>
      <c r="I217" t="s">
        <v>188</v>
      </c>
      <c r="J217">
        <v>0</v>
      </c>
      <c r="K217">
        <v>32</v>
      </c>
    </row>
    <row r="218" spans="1:14" hidden="1" outlineLevel="2" x14ac:dyDescent="0.25">
      <c r="A218">
        <v>70870000</v>
      </c>
      <c r="B218" t="s">
        <v>69</v>
      </c>
      <c r="D218" t="s">
        <v>12</v>
      </c>
      <c r="E218">
        <v>8</v>
      </c>
      <c r="F218" s="1">
        <v>42140</v>
      </c>
      <c r="G218" t="s">
        <v>108</v>
      </c>
      <c r="H218" s="1">
        <v>42140</v>
      </c>
      <c r="I218" t="s">
        <v>212</v>
      </c>
      <c r="J218">
        <v>0</v>
      </c>
      <c r="K218">
        <v>32</v>
      </c>
    </row>
    <row r="219" spans="1:14" hidden="1" outlineLevel="2" x14ac:dyDescent="0.25">
      <c r="A219">
        <v>70870000</v>
      </c>
      <c r="B219" t="s">
        <v>69</v>
      </c>
      <c r="D219" t="s">
        <v>12</v>
      </c>
      <c r="E219">
        <v>9</v>
      </c>
      <c r="F219" s="1">
        <v>42154</v>
      </c>
      <c r="G219" t="s">
        <v>110</v>
      </c>
      <c r="H219" s="1">
        <v>42154</v>
      </c>
      <c r="I219" t="s">
        <v>213</v>
      </c>
      <c r="J219">
        <v>0</v>
      </c>
      <c r="K219">
        <v>32</v>
      </c>
    </row>
    <row r="220" spans="1:14" hidden="1" outlineLevel="2" x14ac:dyDescent="0.25">
      <c r="A220">
        <v>70870000</v>
      </c>
      <c r="B220" t="s">
        <v>69</v>
      </c>
      <c r="D220" t="s">
        <v>12</v>
      </c>
      <c r="E220">
        <v>1890816</v>
      </c>
      <c r="F220" s="1">
        <v>42293</v>
      </c>
      <c r="G220" t="s">
        <v>115</v>
      </c>
      <c r="H220" s="1">
        <v>42293</v>
      </c>
      <c r="I220" t="s">
        <v>115</v>
      </c>
      <c r="J220">
        <v>32</v>
      </c>
      <c r="K220">
        <v>0</v>
      </c>
    </row>
    <row r="221" spans="1:14" outlineLevel="1" collapsed="1" x14ac:dyDescent="0.25">
      <c r="A221" s="6" t="s">
        <v>253</v>
      </c>
      <c r="B221" s="6" t="s">
        <v>69</v>
      </c>
      <c r="C221" s="6"/>
      <c r="D221" s="6"/>
      <c r="E221" s="6"/>
      <c r="F221" s="8"/>
      <c r="G221" s="6"/>
      <c r="H221" s="8"/>
      <c r="I221" s="6"/>
      <c r="J221" s="6"/>
      <c r="K221" s="6"/>
      <c r="L221" s="13"/>
      <c r="M221" s="13">
        <f>SUM(K191:K220)-J220</f>
        <v>944</v>
      </c>
      <c r="N221" s="6" t="s">
        <v>276</v>
      </c>
    </row>
    <row r="222" spans="1:14" hidden="1" outlineLevel="2" x14ac:dyDescent="0.25">
      <c r="A222">
        <v>70881000</v>
      </c>
      <c r="B222" t="s">
        <v>214</v>
      </c>
      <c r="D222" t="s">
        <v>12</v>
      </c>
      <c r="E222">
        <v>6</v>
      </c>
      <c r="F222" s="1">
        <v>42123</v>
      </c>
      <c r="G222" t="s">
        <v>69</v>
      </c>
      <c r="H222" s="1">
        <v>42123</v>
      </c>
      <c r="I222" t="s">
        <v>215</v>
      </c>
      <c r="J222">
        <v>0</v>
      </c>
      <c r="K222">
        <v>30</v>
      </c>
    </row>
    <row r="223" spans="1:14" hidden="1" outlineLevel="2" x14ac:dyDescent="0.25">
      <c r="A223">
        <v>79100000</v>
      </c>
      <c r="B223" t="s">
        <v>217</v>
      </c>
      <c r="D223">
        <v>90</v>
      </c>
      <c r="E223">
        <v>47</v>
      </c>
      <c r="F223" s="1">
        <v>42369</v>
      </c>
      <c r="G223" t="s">
        <v>175</v>
      </c>
      <c r="H223" s="1">
        <v>42369</v>
      </c>
      <c r="I223" t="s">
        <v>175</v>
      </c>
      <c r="J223">
        <v>0</v>
      </c>
      <c r="K223">
        <v>270.75</v>
      </c>
    </row>
    <row r="224" spans="1:14" outlineLevel="1" collapsed="1" x14ac:dyDescent="0.25">
      <c r="A224" s="6" t="s">
        <v>254</v>
      </c>
      <c r="B224" s="6" t="s">
        <v>214</v>
      </c>
      <c r="C224" s="6"/>
      <c r="D224" s="6"/>
      <c r="E224" s="6"/>
      <c r="F224" s="8"/>
      <c r="G224" s="6"/>
      <c r="H224" s="8"/>
      <c r="I224" s="6"/>
      <c r="J224" s="6"/>
      <c r="K224" s="6"/>
      <c r="L224" s="13"/>
      <c r="M224" s="13">
        <f>+K223+K222</f>
        <v>300.75</v>
      </c>
    </row>
    <row r="225" spans="1:13" hidden="1" outlineLevel="2" x14ac:dyDescent="0.25">
      <c r="A225">
        <v>74710000</v>
      </c>
      <c r="B225" t="s">
        <v>112</v>
      </c>
      <c r="D225" t="s">
        <v>12</v>
      </c>
      <c r="E225">
        <v>14</v>
      </c>
      <c r="F225" s="1">
        <v>42221</v>
      </c>
      <c r="G225" t="s">
        <v>112</v>
      </c>
      <c r="H225" s="1">
        <v>42221</v>
      </c>
      <c r="I225" t="s">
        <v>112</v>
      </c>
      <c r="J225">
        <v>0</v>
      </c>
      <c r="K225">
        <v>180</v>
      </c>
    </row>
    <row r="226" spans="1:13" outlineLevel="1" collapsed="1" x14ac:dyDescent="0.25">
      <c r="A226" s="6" t="s">
        <v>255</v>
      </c>
      <c r="B226" s="6" t="s">
        <v>281</v>
      </c>
      <c r="C226" s="6"/>
      <c r="D226" s="6"/>
      <c r="E226" s="6"/>
      <c r="F226" s="8"/>
      <c r="G226" s="6"/>
      <c r="H226" s="8"/>
      <c r="I226" s="6"/>
      <c r="J226" s="6"/>
      <c r="K226" s="6"/>
      <c r="L226" s="13"/>
      <c r="M226" s="13">
        <v>180</v>
      </c>
    </row>
    <row r="227" spans="1:13" hidden="1" outlineLevel="2" x14ac:dyDescent="0.25">
      <c r="A227">
        <v>74720000</v>
      </c>
      <c r="B227" t="s">
        <v>113</v>
      </c>
      <c r="D227" t="s">
        <v>12</v>
      </c>
      <c r="E227">
        <v>17</v>
      </c>
      <c r="F227" s="1">
        <v>42257</v>
      </c>
      <c r="G227" t="s">
        <v>113</v>
      </c>
      <c r="H227" s="1">
        <v>42257</v>
      </c>
      <c r="I227" t="s">
        <v>113</v>
      </c>
      <c r="J227">
        <v>0</v>
      </c>
      <c r="K227">
        <v>20</v>
      </c>
    </row>
    <row r="228" spans="1:13" hidden="1" outlineLevel="2" x14ac:dyDescent="0.25">
      <c r="A228">
        <v>74720000</v>
      </c>
      <c r="B228" t="s">
        <v>113</v>
      </c>
      <c r="D228" t="s">
        <v>12</v>
      </c>
      <c r="E228">
        <v>18</v>
      </c>
      <c r="F228" s="1">
        <v>42269</v>
      </c>
      <c r="G228" t="s">
        <v>113</v>
      </c>
      <c r="H228" s="1">
        <v>42269</v>
      </c>
      <c r="I228" t="s">
        <v>113</v>
      </c>
      <c r="J228">
        <v>0</v>
      </c>
      <c r="K228">
        <v>50</v>
      </c>
    </row>
    <row r="229" spans="1:13" outlineLevel="1" collapsed="1" x14ac:dyDescent="0.25">
      <c r="A229" s="6" t="s">
        <v>256</v>
      </c>
      <c r="B229" s="6" t="s">
        <v>113</v>
      </c>
      <c r="C229" s="6"/>
      <c r="D229" s="6"/>
      <c r="E229" s="6"/>
      <c r="F229" s="8"/>
      <c r="G229" s="6"/>
      <c r="H229" s="8"/>
      <c r="I229" s="6"/>
      <c r="J229" s="6"/>
      <c r="K229" s="6"/>
      <c r="L229" s="13"/>
      <c r="M229" s="13">
        <v>70</v>
      </c>
    </row>
    <row r="230" spans="1:13" hidden="1" outlineLevel="2" x14ac:dyDescent="0.25">
      <c r="A230">
        <v>74740000</v>
      </c>
      <c r="B230" t="s">
        <v>107</v>
      </c>
      <c r="D230" t="s">
        <v>12</v>
      </c>
      <c r="E230">
        <v>5</v>
      </c>
      <c r="F230" s="1">
        <v>42123</v>
      </c>
      <c r="G230" t="s">
        <v>107</v>
      </c>
      <c r="H230" s="1">
        <v>42123</v>
      </c>
      <c r="I230" t="s">
        <v>107</v>
      </c>
      <c r="J230">
        <v>0</v>
      </c>
      <c r="K230">
        <v>100</v>
      </c>
    </row>
    <row r="231" spans="1:13" outlineLevel="1" collapsed="1" x14ac:dyDescent="0.25">
      <c r="A231" s="6" t="s">
        <v>257</v>
      </c>
      <c r="B231" s="6" t="s">
        <v>107</v>
      </c>
      <c r="C231" s="6"/>
      <c r="D231" s="6"/>
      <c r="E231" s="6"/>
      <c r="F231" s="8"/>
      <c r="G231" s="6"/>
      <c r="H231" s="8"/>
      <c r="I231" s="6"/>
      <c r="J231" s="6"/>
      <c r="K231" s="6"/>
      <c r="L231" s="13"/>
      <c r="M231" s="13">
        <v>100</v>
      </c>
    </row>
    <row r="232" spans="1:13" hidden="1" outlineLevel="2" x14ac:dyDescent="0.25">
      <c r="A232">
        <v>74750000</v>
      </c>
      <c r="B232" t="s">
        <v>124</v>
      </c>
      <c r="D232" t="s">
        <v>123</v>
      </c>
      <c r="E232">
        <v>1</v>
      </c>
      <c r="F232" s="1">
        <v>42307</v>
      </c>
      <c r="G232" t="s">
        <v>124</v>
      </c>
      <c r="H232" s="1">
        <v>42307</v>
      </c>
      <c r="I232" t="s">
        <v>124</v>
      </c>
      <c r="J232">
        <v>0</v>
      </c>
      <c r="K232">
        <v>364</v>
      </c>
    </row>
    <row r="233" spans="1:13" outlineLevel="1" collapsed="1" x14ac:dyDescent="0.25">
      <c r="A233" s="6" t="s">
        <v>258</v>
      </c>
      <c r="B233" s="6" t="s">
        <v>124</v>
      </c>
      <c r="C233" s="6"/>
      <c r="D233" s="6"/>
      <c r="E233" s="6"/>
      <c r="F233" s="8"/>
      <c r="G233" s="6"/>
      <c r="H233" s="8"/>
      <c r="I233" s="6"/>
      <c r="J233" s="6"/>
      <c r="K233" s="6"/>
      <c r="L233" s="13"/>
      <c r="M233" s="13">
        <v>364</v>
      </c>
    </row>
    <row r="234" spans="1:13" hidden="1" outlineLevel="2" x14ac:dyDescent="0.25">
      <c r="A234">
        <v>74760000</v>
      </c>
      <c r="B234" t="s">
        <v>216</v>
      </c>
      <c r="D234" t="s">
        <v>12</v>
      </c>
      <c r="E234">
        <v>26</v>
      </c>
      <c r="F234" s="1">
        <v>42349</v>
      </c>
      <c r="G234" t="s">
        <v>120</v>
      </c>
      <c r="H234" s="1">
        <v>42349</v>
      </c>
      <c r="I234" t="s">
        <v>120</v>
      </c>
      <c r="J234">
        <v>0</v>
      </c>
      <c r="K234">
        <v>100</v>
      </c>
    </row>
    <row r="235" spans="1:13" outlineLevel="1" collapsed="1" x14ac:dyDescent="0.25">
      <c r="A235" s="6" t="s">
        <v>259</v>
      </c>
      <c r="B235" s="6" t="s">
        <v>216</v>
      </c>
      <c r="C235" s="6"/>
      <c r="D235" s="6"/>
      <c r="E235" s="6"/>
      <c r="F235" s="8"/>
      <c r="G235" s="6"/>
      <c r="H235" s="8"/>
      <c r="I235" s="6"/>
      <c r="J235" s="6"/>
      <c r="K235" s="6"/>
      <c r="L235" s="13"/>
      <c r="M235" s="13">
        <v>100</v>
      </c>
    </row>
    <row r="236" spans="1:13" hidden="1" outlineLevel="2" x14ac:dyDescent="0.25">
      <c r="A236">
        <v>79100000</v>
      </c>
      <c r="B236" t="s">
        <v>217</v>
      </c>
      <c r="D236">
        <v>90</v>
      </c>
      <c r="E236" t="s">
        <v>38</v>
      </c>
      <c r="F236" s="1">
        <v>42105</v>
      </c>
      <c r="G236" t="s">
        <v>39</v>
      </c>
      <c r="H236" s="1">
        <v>42105</v>
      </c>
      <c r="I236" t="s">
        <v>39</v>
      </c>
      <c r="J236">
        <v>0</v>
      </c>
      <c r="K236">
        <v>320.89999999999998</v>
      </c>
    </row>
    <row r="237" spans="1:13" hidden="1" outlineLevel="2" x14ac:dyDescent="0.25">
      <c r="A237">
        <v>79100000</v>
      </c>
      <c r="B237" t="s">
        <v>217</v>
      </c>
      <c r="D237">
        <v>60</v>
      </c>
      <c r="E237">
        <v>45</v>
      </c>
      <c r="F237" s="1">
        <v>42112</v>
      </c>
      <c r="G237" t="s">
        <v>159</v>
      </c>
      <c r="H237" s="1">
        <v>42112</v>
      </c>
      <c r="I237" t="s">
        <v>159</v>
      </c>
      <c r="J237">
        <v>0</v>
      </c>
      <c r="K237">
        <v>39</v>
      </c>
    </row>
    <row r="238" spans="1:13" hidden="1" outlineLevel="2" x14ac:dyDescent="0.25">
      <c r="A238">
        <v>79100000</v>
      </c>
      <c r="B238" t="s">
        <v>217</v>
      </c>
      <c r="D238" t="s">
        <v>12</v>
      </c>
      <c r="E238">
        <v>6</v>
      </c>
      <c r="F238" s="1">
        <v>42123</v>
      </c>
      <c r="G238" t="s">
        <v>69</v>
      </c>
      <c r="H238" s="1">
        <v>42123</v>
      </c>
      <c r="I238" t="s">
        <v>218</v>
      </c>
      <c r="J238">
        <v>0</v>
      </c>
      <c r="K238">
        <v>14</v>
      </c>
    </row>
    <row r="239" spans="1:13" hidden="1" outlineLevel="2" x14ac:dyDescent="0.25">
      <c r="A239">
        <v>79100000</v>
      </c>
      <c r="B239" t="s">
        <v>217</v>
      </c>
      <c r="D239" t="s">
        <v>12</v>
      </c>
      <c r="E239">
        <v>21</v>
      </c>
      <c r="F239" s="1">
        <v>42303</v>
      </c>
      <c r="G239" t="s">
        <v>116</v>
      </c>
      <c r="H239" s="1">
        <v>42303</v>
      </c>
      <c r="I239" t="s">
        <v>219</v>
      </c>
      <c r="J239">
        <v>0</v>
      </c>
      <c r="K239">
        <v>22</v>
      </c>
    </row>
    <row r="240" spans="1:13" hidden="1" outlineLevel="2" x14ac:dyDescent="0.25">
      <c r="A240">
        <v>79100000</v>
      </c>
      <c r="B240" t="s">
        <v>217</v>
      </c>
      <c r="D240" t="s">
        <v>12</v>
      </c>
      <c r="E240">
        <v>21</v>
      </c>
      <c r="F240" s="1">
        <v>42303</v>
      </c>
      <c r="G240" t="s">
        <v>116</v>
      </c>
      <c r="H240" s="1">
        <v>42303</v>
      </c>
      <c r="I240" t="s">
        <v>220</v>
      </c>
      <c r="J240">
        <v>0</v>
      </c>
      <c r="K240">
        <v>22</v>
      </c>
    </row>
    <row r="241" spans="1:13" hidden="1" outlineLevel="2" x14ac:dyDescent="0.25">
      <c r="A241">
        <v>79100000</v>
      </c>
      <c r="B241" t="s">
        <v>217</v>
      </c>
      <c r="D241">
        <v>90</v>
      </c>
      <c r="E241" t="s">
        <v>75</v>
      </c>
      <c r="F241" s="1">
        <v>42339</v>
      </c>
      <c r="G241" t="s">
        <v>76</v>
      </c>
      <c r="H241" s="1">
        <v>42339</v>
      </c>
      <c r="I241" t="s">
        <v>76</v>
      </c>
      <c r="J241">
        <v>0</v>
      </c>
      <c r="K241">
        <v>10</v>
      </c>
    </row>
    <row r="242" spans="1:13" outlineLevel="1" collapsed="1" x14ac:dyDescent="0.25">
      <c r="A242" s="6" t="s">
        <v>260</v>
      </c>
      <c r="B242" s="6" t="s">
        <v>277</v>
      </c>
      <c r="C242" s="6"/>
      <c r="D242" s="6"/>
      <c r="E242" s="6"/>
      <c r="F242" s="8"/>
      <c r="G242" s="6"/>
      <c r="H242" s="8"/>
      <c r="I242" s="6"/>
      <c r="J242" s="6"/>
      <c r="K242" s="6"/>
      <c r="L242" s="13"/>
      <c r="M242" s="13">
        <f>SUM(K236:K241)</f>
        <v>427.9</v>
      </c>
    </row>
    <row r="243" spans="1:13" hidden="1" outlineLevel="2" x14ac:dyDescent="0.25">
      <c r="A243">
        <v>79101000</v>
      </c>
      <c r="B243" t="s">
        <v>221</v>
      </c>
      <c r="D243">
        <v>90</v>
      </c>
      <c r="E243" t="s">
        <v>31</v>
      </c>
      <c r="F243" s="1">
        <v>42301</v>
      </c>
      <c r="G243" t="s">
        <v>32</v>
      </c>
      <c r="H243" s="1">
        <v>42301</v>
      </c>
      <c r="I243" t="s">
        <v>32</v>
      </c>
      <c r="J243">
        <v>0</v>
      </c>
      <c r="K243">
        <v>175.2</v>
      </c>
    </row>
    <row r="244" spans="1:13" hidden="1" outlineLevel="2" x14ac:dyDescent="0.25">
      <c r="A244">
        <v>79101000</v>
      </c>
      <c r="B244" t="s">
        <v>221</v>
      </c>
      <c r="D244" t="s">
        <v>12</v>
      </c>
      <c r="E244">
        <v>21</v>
      </c>
      <c r="F244" s="1">
        <v>42303</v>
      </c>
      <c r="G244" t="s">
        <v>116</v>
      </c>
      <c r="H244" s="1">
        <v>42303</v>
      </c>
      <c r="I244" t="s">
        <v>116</v>
      </c>
      <c r="J244">
        <v>0</v>
      </c>
      <c r="K244">
        <v>51</v>
      </c>
    </row>
    <row r="245" spans="1:13" hidden="1" outlineLevel="2" x14ac:dyDescent="0.25">
      <c r="A245">
        <v>79101000</v>
      </c>
      <c r="B245" t="s">
        <v>221</v>
      </c>
      <c r="D245" t="s">
        <v>12</v>
      </c>
      <c r="E245">
        <v>21</v>
      </c>
      <c r="F245" s="1">
        <v>42303</v>
      </c>
      <c r="G245" t="s">
        <v>116</v>
      </c>
      <c r="H245" s="1">
        <v>42303</v>
      </c>
      <c r="I245" t="s">
        <v>222</v>
      </c>
      <c r="J245">
        <v>0</v>
      </c>
      <c r="K245">
        <v>51</v>
      </c>
    </row>
    <row r="246" spans="1:13" hidden="1" outlineLevel="2" x14ac:dyDescent="0.25">
      <c r="A246">
        <v>79101000</v>
      </c>
      <c r="B246" t="s">
        <v>221</v>
      </c>
      <c r="D246" t="s">
        <v>12</v>
      </c>
      <c r="E246">
        <v>22</v>
      </c>
      <c r="F246" s="1">
        <v>42303</v>
      </c>
      <c r="G246" t="s">
        <v>118</v>
      </c>
      <c r="H246" s="1">
        <v>42303</v>
      </c>
      <c r="I246" t="s">
        <v>118</v>
      </c>
      <c r="J246">
        <v>0</v>
      </c>
      <c r="K246">
        <v>80</v>
      </c>
    </row>
    <row r="247" spans="1:13" outlineLevel="1" collapsed="1" x14ac:dyDescent="0.25">
      <c r="A247" s="6" t="s">
        <v>261</v>
      </c>
      <c r="B247" s="6" t="s">
        <v>278</v>
      </c>
      <c r="C247" s="6"/>
      <c r="D247" s="6"/>
      <c r="E247" s="6"/>
      <c r="F247" s="8"/>
      <c r="G247" s="6"/>
      <c r="H247" s="8"/>
      <c r="I247" s="6"/>
      <c r="J247" s="6"/>
      <c r="K247" s="6"/>
      <c r="L247" s="13"/>
      <c r="M247" s="13">
        <f>SUM(K243:K246)</f>
        <v>357.2</v>
      </c>
    </row>
    <row r="248" spans="1:13" hidden="1" outlineLevel="2" x14ac:dyDescent="0.25">
      <c r="A248">
        <v>79102000</v>
      </c>
      <c r="B248" t="s">
        <v>280</v>
      </c>
      <c r="D248">
        <v>90</v>
      </c>
      <c r="E248">
        <v>46</v>
      </c>
      <c r="F248" s="1">
        <v>42281</v>
      </c>
      <c r="G248" t="s">
        <v>162</v>
      </c>
      <c r="H248" s="1">
        <v>42281</v>
      </c>
      <c r="I248" t="s">
        <v>223</v>
      </c>
      <c r="J248">
        <v>0</v>
      </c>
      <c r="K248">
        <v>225.2</v>
      </c>
    </row>
    <row r="249" spans="1:13" outlineLevel="1" collapsed="1" x14ac:dyDescent="0.25">
      <c r="A249" s="6" t="s">
        <v>262</v>
      </c>
      <c r="B249" s="6" t="s">
        <v>279</v>
      </c>
      <c r="C249" s="6"/>
      <c r="D249" s="6"/>
      <c r="E249" s="6"/>
      <c r="F249" s="8"/>
      <c r="G249" s="6"/>
      <c r="H249" s="8"/>
      <c r="I249" s="6"/>
      <c r="J249" s="6"/>
      <c r="K249" s="6"/>
      <c r="L249" s="13"/>
      <c r="M249" s="13">
        <v>225.2</v>
      </c>
    </row>
    <row r="250" spans="1:13" outlineLevel="1" x14ac:dyDescent="0.25"/>
    <row r="251" spans="1:13" outlineLevel="1" x14ac:dyDescent="0.25">
      <c r="I251" s="9" t="s">
        <v>282</v>
      </c>
      <c r="J251" s="9"/>
      <c r="K251" s="9"/>
      <c r="L251" s="15">
        <f>SUM(L87:L178)</f>
        <v>4042.3999999999992</v>
      </c>
      <c r="M251" s="15"/>
    </row>
    <row r="252" spans="1:13" outlineLevel="1" x14ac:dyDescent="0.25">
      <c r="A252" s="5"/>
      <c r="I252" s="9" t="s">
        <v>283</v>
      </c>
      <c r="J252" s="9"/>
      <c r="K252" s="9"/>
      <c r="L252" s="15"/>
      <c r="M252" s="15">
        <f>SUM(M188:M250)</f>
        <v>3469.0499999999997</v>
      </c>
    </row>
    <row r="253" spans="1:13" outlineLevel="1" x14ac:dyDescent="0.25">
      <c r="A253" s="5"/>
      <c r="I253" s="9"/>
      <c r="J253" s="9"/>
      <c r="K253" s="9"/>
      <c r="L253" s="15"/>
      <c r="M253" s="15"/>
    </row>
    <row r="254" spans="1:13" x14ac:dyDescent="0.25">
      <c r="I254" s="9" t="s">
        <v>284</v>
      </c>
      <c r="J254" s="9"/>
      <c r="K254" s="9"/>
      <c r="L254" s="15">
        <f>+M252-L251</f>
        <v>-573.34999999999945</v>
      </c>
      <c r="M254" s="15"/>
    </row>
    <row r="257" spans="9:10" x14ac:dyDescent="0.25">
      <c r="I257" t="s">
        <v>286</v>
      </c>
    </row>
    <row r="258" spans="9:10" x14ac:dyDescent="0.25">
      <c r="I258" t="s">
        <v>287</v>
      </c>
      <c r="J258">
        <v>118</v>
      </c>
    </row>
    <row r="259" spans="9:10" x14ac:dyDescent="0.25">
      <c r="I259" t="s">
        <v>288</v>
      </c>
      <c r="J259">
        <v>318.27999999999997</v>
      </c>
    </row>
    <row r="261" spans="9:10" x14ac:dyDescent="0.25">
      <c r="I261" t="s">
        <v>229</v>
      </c>
      <c r="J261">
        <f>SUM(J258:J260)</f>
        <v>436.28</v>
      </c>
    </row>
    <row r="263" spans="9:10" x14ac:dyDescent="0.25">
      <c r="I263" t="s">
        <v>289</v>
      </c>
      <c r="J263" s="10">
        <f>+L254+J261</f>
        <v>-137.06999999999948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GLIGEN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</dc:creator>
  <cp:lastModifiedBy>Jean</cp:lastModifiedBy>
  <dcterms:created xsi:type="dcterms:W3CDTF">2016-01-19T09:07:03Z</dcterms:created>
  <dcterms:modified xsi:type="dcterms:W3CDTF">2017-05-10T15:26:33Z</dcterms:modified>
</cp:coreProperties>
</file>